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worksheets/sheet6.xml" ContentType="application/vnd.openxmlformats-officedocument.spreadsheetml.worksheet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worksheets/sheet7.xml" ContentType="application/vnd.openxmlformats-officedocument.spreadsheetml.worksheet+xml"/>
  <Override PartName="/xl/tables/table13.xml" ContentType="application/vnd.openxmlformats-officedocument.spreadsheetml.table+xml"/>
  <Override PartName="/xl/worksheets/sheet8.xml" ContentType="application/vnd.openxmlformats-officedocument.spreadsheetml.worksheet+xml"/>
  <Override PartName="/xl/tables/table14.xml" ContentType="application/vnd.openxmlformats-officedocument.spreadsheetml.table+xml"/>
  <Override PartName="/xl/worksheets/sheet9.xml" ContentType="application/vnd.openxmlformats-officedocument.spreadsheetml.worksheet+xml"/>
  <Override PartName="/xl/tables/table15.xml" ContentType="application/vnd.openxmlformats-officedocument.spreadsheetml.table+xml"/>
  <Override PartName="/xl/worksheets/sheet10.xml" ContentType="application/vnd.openxmlformats-officedocument.spreadsheetml.worksheet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_总览" sheetId="1" state="visible" r:id="rId1"/>
    <sheet name="02_主武器" sheetId="2" state="visible" r:id="rId2"/>
    <sheet name="03_副武器" sheetId="3" state="visible" r:id="rId3"/>
    <sheet name="04_近战" sheetId="4" state="visible" r:id="rId4"/>
    <sheet name="05_赛季天赋" sheetId="5" state="visible" r:id="rId5"/>
    <sheet name="06_触发参数" sheetId="6" state="visible" r:id="rId6"/>
    <sheet name="07_待核验" sheetId="7" state="visible" r:id="rId7"/>
    <sheet name="09_等价换算" sheetId="8" state="visible" r:id="rId8"/>
    <sheet name="10_模块增益占比" sheetId="9" state="visible" r:id="rId9"/>
    <sheet name="08_射速细分" sheetId="10" state="visible" r:id="rId10"/>
  </sheets>
  <definedNames>
    <definedName name="_xlnm._FilterDatabase" localSheetId="0" hidden="1">'00_总览'!$A$6:$I$8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00"/>
    <numFmt numFmtId="166" formatCode="0.000%"/>
  </numFmts>
  <fonts count="5">
    <font>
      <name val="Calibri"/>
      <family val="2"/>
      <color theme="1"/>
      <sz val="11"/>
      <scheme val="minor"/>
    </font>
    <font>
      <name val="Microsoft YaHei"/>
      <b val="1"/>
      <color rgb="FFFFFFFF"/>
      <sz val="15"/>
    </font>
    <font>
      <name val="Microsoft YaHei"/>
      <b val="1"/>
      <color rgb="FF1A1A1A"/>
      <sz val="10"/>
    </font>
    <font>
      <name val="Microsoft YaHei"/>
      <color rgb="FF1A1A1A"/>
      <sz val="10"/>
    </font>
    <font>
      <name val="Microsoft YaHei"/>
      <b val="1"/>
      <color rgb="FFFFFFFF"/>
      <sz val="10"/>
    </font>
  </fonts>
  <fills count="7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D9E2F3"/>
      </patternFill>
    </fill>
    <fill>
      <patternFill patternType="solid">
        <fgColor rgb="FF4472C4"/>
      </patternFill>
    </fill>
    <fill>
      <patternFill patternType="solid">
        <fgColor rgb="FFF2F2F2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top style="thin">
        <color rgb="FFB7C9D6"/>
      </top>
      <bottom style="thin">
        <color rgb="FFB7C9D6"/>
      </bottom>
    </border>
    <border>
      <bottom style="thin">
        <color rgb="FFB7C9D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top"/>
    </xf>
    <xf numFmtId="0" fontId="3" fillId="3" borderId="2" applyAlignment="1" pivotButton="0" quotePrefix="0" xfId="0">
      <alignment horizontal="left" vertical="top"/>
    </xf>
    <xf numFmtId="2" fontId="3" fillId="5" borderId="2" applyAlignment="1" pivotButton="0" quotePrefix="0" xfId="0">
      <alignment horizontal="left" vertical="top"/>
    </xf>
    <xf numFmtId="0" fontId="3" fillId="0" borderId="2" applyAlignment="1" pivotButton="0" quotePrefix="0" xfId="0">
      <alignment horizontal="left" vertical="top" wrapText="1"/>
    </xf>
    <xf numFmtId="0" fontId="3" fillId="5" borderId="2" applyAlignment="1" pivotButton="0" quotePrefix="0" xfId="0">
      <alignment horizontal="left" vertical="top"/>
    </xf>
    <xf numFmtId="164" fontId="3" fillId="3" borderId="2" applyAlignment="1" pivotButton="0" quotePrefix="0" xfId="0">
      <alignment horizontal="left" vertical="top"/>
    </xf>
    <xf numFmtId="164" fontId="3" fillId="0" borderId="2" applyAlignment="1" pivotButton="0" quotePrefix="0" xfId="0">
      <alignment horizontal="left" vertical="top"/>
    </xf>
    <xf numFmtId="164" fontId="3" fillId="5" borderId="2" applyAlignment="1" pivotButton="0" quotePrefix="0" xfId="0">
      <alignment horizontal="left" vertical="top"/>
    </xf>
    <xf numFmtId="0" fontId="2" fillId="6" borderId="0" pivotButton="0" quotePrefix="0" xfId="0"/>
    <xf numFmtId="0" fontId="0" fillId="0" borderId="0" applyAlignment="1" pivotButton="0" quotePrefix="0" xfId="0">
      <alignment wrapText="1"/>
    </xf>
    <xf numFmtId="0" fontId="3" fillId="5" borderId="2" applyAlignment="1" pivotButton="0" quotePrefix="0" xfId="0">
      <alignment horizontal="left" vertical="top" wrapText="1"/>
    </xf>
    <xf numFmtId="0" fontId="3" fillId="6" borderId="2" applyAlignment="1" pivotButton="0" quotePrefix="0" xfId="0">
      <alignment horizontal="left" vertical="top" wrapText="1"/>
    </xf>
    <xf numFmtId="0" fontId="3" fillId="6" borderId="2" applyAlignment="1" pivotButton="0" quotePrefix="0" xfId="0">
      <alignment horizontal="center" vertical="top"/>
    </xf>
    <xf numFmtId="165" fontId="3" fillId="0" borderId="2" applyAlignment="1" pivotButton="0" quotePrefix="0" xfId="0">
      <alignment horizontal="left" vertical="top"/>
    </xf>
    <xf numFmtId="166" fontId="3" fillId="0" borderId="2" applyAlignment="1" pivotButton="0" quotePrefix="0" xfId="0">
      <alignment horizontal="left" vertical="top"/>
    </xf>
    <xf numFmtId="2" fontId="3" fillId="0" borderId="2" applyAlignment="1" pivotButton="0" quotePrefix="0" xfId="0">
      <alignment horizontal="left"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FFE2F0D9"/>
        </patternFill>
      </fill>
    </dxf>
    <dxf>
      <fill>
        <patternFill patternType="solid">
          <fgColor rgb="FF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ables/table1.xml><?xml version="1.0" encoding="utf-8"?>
<table xmlns="http://schemas.openxmlformats.org/spreadsheetml/2006/main" id="1" name="OverviewModules" displayName="OverviewModules" ref="A12:F17" headerRowCount="1">
  <autoFilter ref="A12:F17"/>
  <tableColumns count="6">
    <tableColumn id="1" name="层级"/>
    <tableColumn id="2" name="模块"/>
    <tableColumn id="3" name="对象"/>
    <tableColumn id="4" name="当前作用"/>
    <tableColumn id="5" name="是否直接进入主武器 DPS"/>
    <tableColumn id="6" name="核验状态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PrimaryPlugins" displayName="PrimaryPlugins" ref="A16:J25" headerRowCount="1">
  <autoFilter ref="A16:J25"/>
  <tableColumns count="10">
    <tableColumn id="1" name="槽位"/>
    <tableColumn id="2" name="名称"/>
    <tableColumn id="3" name="效果类型"/>
    <tableColumn id="4" name="触发条件"/>
    <tableColumn id="5" name="数值"/>
    <tableColumn id="6" name="数值单位"/>
    <tableColumn id="7" name="触发/层数"/>
    <tableColumn id="8" name="持续/冷却"/>
    <tableColumn id="9" name="清空/限制"/>
    <tableColumn id="10" name="DPS归类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PrimarySkills" displayName="PrimarySkills" ref="A28:E30" headerRowCount="1">
  <autoFilter ref="A28:E30"/>
  <tableColumns count="5">
    <tableColumn id="1" name="技能"/>
    <tableColumn id="2" name="类型"/>
    <tableColumn id="3" name="描述摘要"/>
    <tableColumn id="4" name="关键参数"/>
    <tableColumn id="5" name="DPS相关性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SecondaryPlugins" displayName="SecondaryPlugins" ref="A15:J19" headerRowCount="1">
  <autoFilter ref="A15:J19"/>
  <tableColumns count="10">
    <tableColumn id="1" name="槽位"/>
    <tableColumn id="2" name="名称"/>
    <tableColumn id="3" name="效果类型"/>
    <tableColumn id="4" name="触发条件"/>
    <tableColumn id="5" name="数值"/>
    <tableColumn id="6" name="数值单位"/>
    <tableColumn id="7" name="触发/层数"/>
    <tableColumn id="8" name="持续/冷却"/>
    <tableColumn id="9" name="清空/限制"/>
    <tableColumn id="10" name="DPS归类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SecondarySkills" displayName="SecondarySkills" ref="A23:E25" headerRowCount="1">
  <autoFilter ref="A23:E25"/>
  <tableColumns count="5">
    <tableColumn id="1" name="技能"/>
    <tableColumn id="2" name="类型"/>
    <tableColumn id="3" name="描述摘要"/>
    <tableColumn id="4" name="关键参数"/>
    <tableColumn id="5" name="DPS相关性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MeleeStats" displayName="MeleeStats" ref="A3:G8" headerRowCount="1">
  <autoFilter ref="A3:G8"/>
  <tableColumns count="7">
    <tableColumn id="1" name="字段"/>
    <tableColumn id="2" name="数值"/>
    <tableColumn id="3" name="单位"/>
    <tableColumn id="4" name="分类"/>
    <tableColumn id="5" name="作用对象"/>
    <tableColumn id="6" name="DPS归类"/>
    <tableColumn id="7" name="备注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MeleeLinks" displayName="MeleeLinks" ref="A12:F13" headerRowCount="1">
  <autoFilter ref="A12:F13"/>
  <tableColumns count="6">
    <tableColumn id="1" name="联动来源"/>
    <tableColumn id="2" name="触发条件"/>
    <tableColumn id="3" name="效果"/>
    <tableColumn id="4" name="数值"/>
    <tableColumn id="5" name="DPS归类"/>
    <tableColumn id="6" name="待核验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SeasonCycle" displayName="SeasonCycle" ref="A22:F27" headerRowCount="1">
  <autoFilter ref="A22:F27"/>
  <tableColumns count="6">
    <tableColumn id="1" name="技能"/>
    <tableColumn id="2" name="触发/机制"/>
    <tableColumn id="3" name="时间轴位置"/>
    <tableColumn id="4" name="DPS 处理方式"/>
    <tableColumn id="5" name="关键参数"/>
    <tableColumn id="6" name="备注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SeasonTalents" displayName="SeasonTalents" ref="A30:L34" headerRowCount="1">
  <autoFilter ref="A30:L34"/>
  <tableColumns count="12">
    <tableColumn id="1" name="序号"/>
    <tableColumn id="2" name="技能/加点"/>
    <tableColumn id="3" name="触发条件"/>
    <tableColumn id="4" name="等级 0 参数"/>
    <tableColumn id="5" name="等级 1 参数"/>
    <tableColumn id="6" name="等级 2 参数"/>
    <tableColumn id="7" name="伤害/效果值"/>
    <tableColumn id="8" name="实际伤害(ATK=500)"/>
    <tableColumn id="9" name="单位"/>
    <tableColumn id="10" name="持续/频率"/>
    <tableColumn id="11" name="DPS 计算接口"/>
    <tableColumn id="12" name="备注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MechanicalDanceCoeff" displayName="MechanicalDanceCoeff" ref="A38:G40" headerRowCount="1">
  <autoFilter ref="A38:G40"/>
  <tableColumns count="7">
    <tableColumn id="1" name="等级"/>
    <tableColumn id="2" name="单次伤害系数"/>
    <tableColumn id="3" name="持续时间（秒）"/>
    <tableColumn id="4" name="间隔（秒）"/>
    <tableColumn id="5" name="每次伤害次数"/>
    <tableColumn id="6" name="总伤害系数"/>
    <tableColumn id="7" name="说明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riggerParams" displayName="TriggerParams" ref="A4:F13" headerRowCount="1">
  <autoFilter ref="A4:F13"/>
  <tableColumns count="6">
    <tableColumn id="1" name="指标"/>
    <tableColumn id="2" name="公式/数值"/>
    <tableColumn id="3" name="单位"/>
    <tableColumn id="4" name="来源"/>
    <tableColumn id="5" name="用途"/>
    <tableColumn id="6" name="核验状态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DpsDefinitions" displayName="DpsDefinitions" ref="A17:D21" headerRowCount="1">
  <autoFilter ref="A17:D21"/>
  <tableColumns count="4">
    <tableColumn id="1" name="口径"/>
    <tableColumn id="2" name="定义"/>
    <tableColumn id="3" name="需要的输入"/>
    <tableColumn id="4" name="当前状态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oVerify" displayName="ToVerify" ref="A3:H28" headerRowCount="1">
  <autoFilter ref="A3:H28"/>
  <tableColumns count="8">
    <tableColumn id="1" name="序号"/>
    <tableColumn id="2" name="对象"/>
    <tableColumn id="3" name="待核验问题"/>
    <tableColumn id="4" name="影响范围"/>
    <tableColumn id="5" name="建议证据"/>
    <tableColumn id="6" name="状态"/>
    <tableColumn id="7" name="备注"/>
    <tableColumn id="8" name="优先级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EquivalenceRules" displayName="EquivalenceRules" ref="A3:F11" headerRowCount="1">
  <autoFilter ref="A3:F11"/>
  <tableColumns count="6">
    <tableColumn id="1" name="投放类型"/>
    <tableColumn id="2" name="当前乘区值 (1+α)"/>
    <tableColumn id="3" name="+1% 投放 → DPS 相对增量"/>
    <tableColumn id="4" name="与「+1% 武器伤害」的比值"/>
    <tableColumn id="5" name="投放建议"/>
    <tableColumn id="6" name="备注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ModuleShare" displayName="ModuleShare" ref="A3:G11" headerRowCount="1">
  <autoFilter ref="A3:G11"/>
  <tableColumns count="7">
    <tableColumn id="1" name="模块"/>
    <tableColumn id="2" name="主要投放"/>
    <tableColumn id="3" name="DPS 增量公式"/>
    <tableColumn id="4" name="DPS 增量（c=0.30）"/>
    <tableColumn id="5" name="占比"/>
    <tableColumn id="6" name="增益曲线"/>
    <tableColumn id="7" name="备注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ReloadFactors" displayName="ReloadFactors" ref="A11:F15" headerRowCount="1">
  <autoFilter ref="A11:F15"/>
  <tableColumns count="6">
    <tableColumn id="1" name="因子"/>
    <tableColumn id="2" name="来源"/>
    <tableColumn id="3" name="数值"/>
    <tableColumn id="4" name="作用"/>
    <tableColumn id="5" name="DPS 影响"/>
    <tableColumn id="6" name="待核验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SkillCharge" displayName="SkillCharge" ref="A19:F21" headerRowCount="1">
  <autoFilter ref="A19:F21"/>
  <tableColumns count="6">
    <tableColumn id="1" name="因子"/>
    <tableColumn id="2" name="来源"/>
    <tableColumn id="3" name="数值"/>
    <tableColumn id="4" name="触发条件"/>
    <tableColumn id="5" name="量化依赖"/>
    <tableColumn id="6" name="待核验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Strategy" displayName="Strategy" ref="A25:C28" headerRowCount="1">
  <autoFilter ref="A25:C28"/>
  <tableColumns count="3">
    <tableColumn id="1" name="要素"/>
    <tableColumn id="2" name="涉及系统"/>
    <tableColumn id="3" name="待补内容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Relationship Type="http://schemas.openxmlformats.org/officeDocument/2006/relationships/table" Target="/xl/tables/table3.xml" Id="rId2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 /><Relationship Type="http://schemas.openxmlformats.org/officeDocument/2006/relationships/table" Target="/xl/tables/table5.xml" Id="rId2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 /><Relationship Type="http://schemas.openxmlformats.org/officeDocument/2006/relationships/table" Target="/xl/tables/table7.xml" Id="rId2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 /><Relationship Type="http://schemas.openxmlformats.org/officeDocument/2006/relationships/table" Target="/xl/tables/table9.xml" Id="rId2" /><Relationship Type="http://schemas.openxmlformats.org/officeDocument/2006/relationships/table" Target="/xl/tables/table10.xml" Id="rId3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11.xml" Id="rId1" /><Relationship Type="http://schemas.openxmlformats.org/officeDocument/2006/relationships/table" Target="/xl/tables/table12.xml" Id="rId2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13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14.xml" Id="rId1" /></Relationships>
</file>

<file path=xl/worksheets/_rels/sheet9.xml.rels><Relationships xmlns="http://schemas.openxmlformats.org/package/2006/relationships"><Relationship Type="http://schemas.openxmlformats.org/officeDocument/2006/relationships/table" Target="/xl/tables/table15.xml" Id="rId1" 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6.xml" Id="rId1" /><Relationship Type="http://schemas.openxmlformats.org/officeDocument/2006/relationships/table" Target="/xl/tables/table17.xml" Id="rId2" /><Relationship Type="http://schemas.openxmlformats.org/officeDocument/2006/relationships/table" Target="/xl/tables/table18.xm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6" customWidth="1" min="3" max="3"/>
    <col width="40" customWidth="1" min="4" max="4"/>
    <col width="22" customWidth="1" min="5" max="5"/>
    <col width="18" customWidth="1" min="6" max="6"/>
    <col width="15" customWidth="1" min="7" max="7"/>
    <col width="20" customWidth="1" min="8" max="8"/>
    <col width="34" customWidth="1" min="9" max="9"/>
    <col width="12" customWidth="1" min="10" max="10"/>
  </cols>
  <sheetData>
    <row r="1" ht="26" customHeight="1">
      <c r="A1" s="1" t="inlineStr">
        <is>
          <t>NZM 僵尸猎场局外 BD - DPS 拆解基础参考模型</t>
        </is>
      </c>
    </row>
    <row r="2" ht="30" customHeight="1">
      <c r="A2" s="2" t="inlineStr">
        <is>
          <t>用途</t>
        </is>
      </c>
      <c r="B2" s="3" t="inlineStr">
        <is>
          <t>先将用户提供的基础 BD 信息结构化，作为后续 DPS 拆解和乘区核验的输入底表。</t>
        </is>
      </c>
    </row>
    <row r="3" ht="38" customHeight="1">
      <c r="A3" s="2" t="inlineStr">
        <is>
          <t>数据口径</t>
        </is>
      </c>
      <c r="B3" s="3" t="inlineStr">
        <is>
          <t>未能确认的结算顺序、攻击力定义、射速单位和触发边界统一标记为待核验。</t>
        </is>
      </c>
    </row>
    <row r="4"/>
    <row r="5">
      <c r="A5" s="4" t="inlineStr">
        <is>
          <t>基础武器 DPS 参考</t>
        </is>
      </c>
    </row>
    <row r="6" ht="30" customHeight="1">
      <c r="A6" s="5" t="inlineStr">
        <is>
          <t>武器</t>
        </is>
      </c>
      <c r="B6" s="5" t="inlineStr">
        <is>
          <t>单发/单次伤害</t>
        </is>
      </c>
      <c r="C6" s="5" t="inlineStr">
        <is>
          <t>射速</t>
        </is>
      </c>
      <c r="D6" s="5" t="inlineStr">
        <is>
          <t>射速单位</t>
        </is>
      </c>
      <c r="E6" s="5" t="inlineStr">
        <is>
          <t>弹匣</t>
        </is>
      </c>
      <c r="F6" s="5" t="inlineStr">
        <is>
          <t>换弹时间（秒）</t>
        </is>
      </c>
      <c r="G6" s="5" t="inlineStr">
        <is>
          <t>直接 DPS</t>
        </is>
      </c>
      <c r="H6" s="5" t="inlineStr">
        <is>
          <t>连续射击周期 DPS</t>
        </is>
      </c>
      <c r="I6" s="5" t="inlineStr">
        <is>
          <t>备注</t>
        </is>
      </c>
    </row>
    <row r="7">
      <c r="A7" s="6" t="inlineStr">
        <is>
          <t>火神炎帝</t>
        </is>
      </c>
      <c r="B7" s="7" t="n">
        <v>40</v>
      </c>
      <c r="C7" s="7" t="n">
        <v>1000</v>
      </c>
      <c r="D7" s="6" t="inlineStr">
        <is>
          <t>RPM（发/分钟）</t>
        </is>
      </c>
      <c r="E7" s="7" t="n">
        <v>200</v>
      </c>
      <c r="F7" s="7" t="n">
        <v>5</v>
      </c>
      <c r="G7" s="8">
        <f>IF(OR(B7="",C7=""),"",B7*C7/60)</f>
        <v/>
      </c>
      <c r="H7" s="8">
        <f>IF(OR(B7="",C7="",E7="",F7=""),"",B7*E7/(E7/(C7/60)+F7))</f>
        <v/>
      </c>
      <c r="I7" s="9" t="inlineStr">
        <is>
          <t>射速单位已核验为 RPM</t>
        </is>
      </c>
    </row>
    <row r="8">
      <c r="A8" s="6" t="inlineStr">
        <is>
          <t>黑金仲裁者</t>
        </is>
      </c>
      <c r="B8" s="7" t="n">
        <v>157</v>
      </c>
      <c r="C8" s="7" t="n">
        <v>230</v>
      </c>
      <c r="D8" s="6" t="inlineStr">
        <is>
          <t>RPM（发/分钟）</t>
        </is>
      </c>
      <c r="E8" s="7" t="n">
        <v>24</v>
      </c>
      <c r="F8" s="7" t="n">
        <v>2.3</v>
      </c>
      <c r="G8" s="8">
        <f>IF(OR(B8="",C8=""),"",B8*C8/60)</f>
        <v/>
      </c>
      <c r="H8" s="8">
        <f>IF(OR(B8="",C8="",E8="",F8=""),"",B8*E8/(E8/(C8/60)+F8))</f>
        <v/>
      </c>
      <c r="I8" s="9" t="inlineStr">
        <is>
          <t>本 BD 中副武器定位纯辅助（主动技能爆炸基础60 + 上易伤+40%），直接 DPS 仅作单武器输出参考、不计入主模型</t>
        </is>
      </c>
    </row>
    <row r="9"/>
    <row r="10"/>
    <row r="11">
      <c r="A11" s="4" t="inlineStr">
        <is>
          <t>本次录入模块</t>
        </is>
      </c>
    </row>
    <row r="12" ht="30" customHeight="1">
      <c r="A12" s="5" t="inlineStr">
        <is>
          <t>层级</t>
        </is>
      </c>
      <c r="B12" s="5" t="inlineStr">
        <is>
          <t>模块</t>
        </is>
      </c>
      <c r="C12" s="5" t="inlineStr">
        <is>
          <t>对象</t>
        </is>
      </c>
      <c r="D12" s="5" t="inlineStr">
        <is>
          <t>当前作用</t>
        </is>
      </c>
      <c r="E12" s="5" t="inlineStr">
        <is>
          <t>是否直接进入主武器 DPS</t>
        </is>
      </c>
      <c r="F12" s="5" t="inlineStr">
        <is>
          <t>核验状态</t>
        </is>
      </c>
    </row>
    <row r="13">
      <c r="A13" s="6" t="inlineStr">
        <is>
          <t>基础层</t>
        </is>
      </c>
      <c r="B13" s="6" t="inlineStr">
        <is>
          <t>主武器</t>
        </is>
      </c>
      <c r="C13" s="6" t="inlineStr">
        <is>
          <t>火神炎帝</t>
        </is>
      </c>
      <c r="D13" s="9" t="inlineStr">
        <is>
          <t>单发伤害、射速、弹匣、换弹</t>
        </is>
      </c>
      <c r="E13" s="6" t="inlineStr">
        <is>
          <t>是</t>
        </is>
      </c>
      <c r="F13" s="9" t="inlineStr">
        <is>
          <t>已整理</t>
        </is>
      </c>
    </row>
    <row r="14">
      <c r="A14" s="6" t="inlineStr">
        <is>
          <t>局部强化</t>
        </is>
      </c>
      <c r="B14" s="6" t="inlineStr">
        <is>
          <t>主武器插件 01-04</t>
        </is>
      </c>
      <c r="C14" s="6" t="inlineStr">
        <is>
          <t>火神炎帝</t>
        </is>
      </c>
      <c r="D14" s="9" t="inlineStr">
        <is>
          <t>稳定性、换弹、伤害、元素爆炸</t>
        </is>
      </c>
      <c r="E14" s="6" t="inlineStr">
        <is>
          <t>部分</t>
        </is>
      </c>
      <c r="F14" s="9" t="inlineStr">
        <is>
          <t>触发结算待核验</t>
        </is>
      </c>
    </row>
    <row r="15">
      <c r="A15" s="6" t="inlineStr">
        <is>
          <t>装备层</t>
        </is>
      </c>
      <c r="B15" s="6" t="inlineStr">
        <is>
          <t>副武器</t>
        </is>
      </c>
      <c r="C15" s="6" t="inlineStr">
        <is>
          <t>黑金仲裁者</t>
        </is>
      </c>
      <c r="D15" s="9" t="inlineStr">
        <is>
          <t>纯辅助：主动技能（切出→爆炸弹→切回，1s）爆炸基础 60 吃乘区 + 爆炸后上易伤 +40%（切换 10% + 点金 30%）</t>
        </is>
      </c>
      <c r="E15" s="6" t="inlineStr">
        <is>
          <t>辅助</t>
        </is>
      </c>
      <c r="F15" s="9" t="inlineStr">
        <is>
          <t>已整理</t>
        </is>
      </c>
    </row>
    <row r="16">
      <c r="A16" s="6" t="inlineStr">
        <is>
          <t>装备层</t>
        </is>
      </c>
      <c r="B16" s="6" t="inlineStr">
        <is>
          <t>近战武器</t>
        </is>
      </c>
      <c r="C16" s="6" t="inlineStr">
        <is>
          <t>稳赢之手</t>
        </is>
      </c>
      <c r="D16" s="9" t="inlineStr">
        <is>
          <t>物理伤害 +5%、暴击伤害 +8%</t>
        </is>
      </c>
      <c r="E16" s="6" t="inlineStr">
        <is>
          <t>是/待核验</t>
        </is>
      </c>
      <c r="F16" s="9" t="inlineStr">
        <is>
          <t>已整理</t>
        </is>
      </c>
    </row>
    <row r="17">
      <c r="A17" s="6" t="inlineStr">
        <is>
          <t>赛季层</t>
        </is>
      </c>
      <c r="B17" s="6" t="inlineStr">
        <is>
          <t>机械之舞 12/12</t>
        </is>
      </c>
      <c r="C17" s="6" t="inlineStr">
        <is>
          <t>适配突击步枪、冲锋枪、机枪、射手步枪</t>
        </is>
      </c>
      <c r="D17" s="9" t="inlineStr">
        <is>
          <t>聚能、机械臂及 4 个加点</t>
        </is>
      </c>
      <c r="E17" s="6" t="inlineStr">
        <is>
          <t>条件性</t>
        </is>
      </c>
      <c r="F17" s="9" t="inlineStr">
        <is>
          <t>已整理</t>
        </is>
      </c>
    </row>
    <row r="18"/>
    <row r="19"/>
    <row r="20">
      <c r="A20" s="4" t="inlineStr">
        <is>
          <t>使用说明</t>
        </is>
      </c>
    </row>
    <row r="21" ht="28" customHeight="1">
      <c r="A21" s="3" t="inlineStr">
        <is>
          <t>1. 本表先记录输入，不将所有百分比直接相加；后续需按作用对象、触发条件和结算位置归入加法池/独立乘区。</t>
        </is>
      </c>
    </row>
    <row r="22" ht="28" customHeight="1">
      <c r="A22" s="3" t="inlineStr">
        <is>
          <t>2. 赛季天赋伤害描述为“攻击力伤害”，基础攻击力未提供，暂不换算为最终伤害值。</t>
        </is>
      </c>
    </row>
    <row r="23" ht="28" customHeight="1">
      <c r="A23" s="3" t="inlineStr">
        <is>
          <t>3. 主武器插件和赛季天赋均存在持续时间、触发次数、冷却或换弹清空条件，后续 DPS 需区分爆发 DPS、窗口 DPS 和长周期平均 DPS。</t>
        </is>
      </c>
    </row>
  </sheetData>
  <autoFilter ref="A6:I8"/>
  <mergeCells count="4">
    <mergeCell ref="A22:J22"/>
    <mergeCell ref="A1:J1"/>
    <mergeCell ref="A23:J23"/>
    <mergeCell ref="A21:J21"/>
  </mergeCells>
  <conditionalFormatting sqref="F13:F17">
    <cfRule type="cellIs" priority="1" operator="equal" dxfId="0">
      <formula>"已整理"</formula>
    </cfRule>
  </conditionalFormatting>
  <printOptions horizontalCentered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38" customWidth="1" min="4" max="4"/>
    <col width="16" customWidth="1" min="5" max="5"/>
    <col width="18" customWidth="1" min="6" max="6"/>
    <col width="18" customWidth="1" min="7" max="7"/>
    <col width="16" customWidth="1" min="8" max="8"/>
    <col width="28" customWidth="1" min="9" max="9"/>
    <col width="34" customWidth="1" min="10" max="10"/>
  </cols>
  <sheetData>
    <row r="1" ht="26" customHeight="1">
      <c r="A1" s="1" t="inlineStr">
        <is>
          <t>主武器：火神炎帝</t>
        </is>
      </c>
    </row>
    <row r="2"/>
    <row r="3" ht="30" customHeight="1">
      <c r="A3" s="5" t="inlineStr">
        <is>
          <t>字段</t>
        </is>
      </c>
      <c r="B3" s="5" t="inlineStr">
        <is>
          <t>数值</t>
        </is>
      </c>
      <c r="C3" s="5" t="inlineStr">
        <is>
          <t>单位</t>
        </is>
      </c>
      <c r="D3" s="5" t="inlineStr">
        <is>
          <t>分类</t>
        </is>
      </c>
      <c r="E3" s="5" t="inlineStr">
        <is>
          <t>备注</t>
        </is>
      </c>
      <c r="G3" s="4" t="inlineStr">
        <is>
          <t>计算参考</t>
        </is>
      </c>
    </row>
    <row r="4" ht="30" customHeight="1">
      <c r="A4" s="6" t="inlineStr">
        <is>
          <t>武器名称</t>
        </is>
      </c>
      <c r="B4" s="7" t="inlineStr">
        <is>
          <t>火神炎帝</t>
        </is>
      </c>
      <c r="C4" s="6" t="inlineStr">
        <is>
          <t>文本</t>
        </is>
      </c>
      <c r="D4" s="6" t="inlineStr">
        <is>
          <t>标识</t>
        </is>
      </c>
      <c r="E4" s="9" t="inlineStr">
        <is>
          <t>机枪；不可开镜；多模式</t>
        </is>
      </c>
      <c r="G4" s="5" t="inlineStr">
        <is>
          <t>指标</t>
        </is>
      </c>
      <c r="H4" s="5" t="inlineStr">
        <is>
          <t>公式/结果</t>
        </is>
      </c>
      <c r="I4" s="5" t="inlineStr">
        <is>
          <t>说明</t>
        </is>
      </c>
    </row>
    <row r="5">
      <c r="A5" s="6" t="inlineStr">
        <is>
          <t>单发伤害</t>
        </is>
      </c>
      <c r="B5" s="7" t="n">
        <v>40</v>
      </c>
      <c r="C5" s="6" t="inlineStr">
        <is>
          <t>伤害/发</t>
        </is>
      </c>
      <c r="D5" s="6" t="inlineStr">
        <is>
          <t>基础属性</t>
        </is>
      </c>
      <c r="E5" s="9" t="inlineStr">
        <is>
          <t>普通命中</t>
        </is>
      </c>
      <c r="G5" s="6" t="inlineStr">
        <is>
          <t>直接 DPS</t>
        </is>
      </c>
      <c r="H5" s="8">
        <f>IF(OR(B5="",B7=""),"",B5*B7/60)</f>
        <v/>
      </c>
      <c r="I5" s="9" t="inlineStr">
        <is>
          <t>单发伤害 × 射速 ÷ 60；射速=RPM÷60 得每秒发数</t>
        </is>
      </c>
    </row>
    <row r="6">
      <c r="A6" s="6" t="inlineStr">
        <is>
          <t>弱点伤害</t>
        </is>
      </c>
      <c r="B6" s="7" t="n">
        <v>52</v>
      </c>
      <c r="C6" s="6" t="inlineStr">
        <is>
          <t>伤害/发</t>
        </is>
      </c>
      <c r="D6" s="6" t="inlineStr">
        <is>
          <t>基础属性</t>
        </is>
      </c>
      <c r="E6" s="9" t="inlineStr">
        <is>
          <t>等效弱点倍率 52÷40=1.3（已核验）</t>
        </is>
      </c>
      <c r="G6" s="6" t="inlineStr">
        <is>
          <t>弹匣射击时间</t>
        </is>
      </c>
      <c r="H6" s="10">
        <f>IF(OR(B7="",B9="",B9=0),"",B9/(B7/60))</f>
        <v/>
      </c>
      <c r="I6" s="9" t="inlineStr">
        <is>
          <t>弹匣 ÷ 每秒射击次数</t>
        </is>
      </c>
    </row>
    <row r="7">
      <c r="A7" s="6" t="inlineStr">
        <is>
          <t>射速</t>
        </is>
      </c>
      <c r="B7" s="7" t="n">
        <v>1000</v>
      </c>
      <c r="C7" s="6" t="inlineStr">
        <is>
          <t>RPM（发/分钟）</t>
        </is>
      </c>
      <c r="D7" s="6" t="inlineStr">
        <is>
          <t>基础属性</t>
        </is>
      </c>
      <c r="E7" s="9" t="inlineStr">
        <is>
          <t>已核验为 RPM</t>
        </is>
      </c>
      <c r="G7" s="6" t="inlineStr">
        <is>
          <t>连续射击周期 DPS</t>
        </is>
      </c>
      <c r="H7" s="8">
        <f>IF(OR(B5="",B7="",B9="",B8=""),"",B5*B9/(B9/(B7/60)+B8))</f>
        <v/>
      </c>
      <c r="I7" s="9" t="inlineStr">
        <is>
          <t>考虑打空弹匣后换弹的简化周期</t>
        </is>
      </c>
    </row>
    <row r="8">
      <c r="A8" s="6" t="inlineStr">
        <is>
          <t>换弹时间</t>
        </is>
      </c>
      <c r="B8" s="7" t="n">
        <v>5</v>
      </c>
      <c r="C8" s="6" t="inlineStr">
        <is>
          <t>秒</t>
        </is>
      </c>
      <c r="D8" s="6" t="inlineStr">
        <is>
          <t>基础属性</t>
        </is>
      </c>
      <c r="E8" s="9" t="inlineStr"/>
      <c r="G8" s="6" t="inlineStr">
        <is>
          <t>等效弱点倍率</t>
        </is>
      </c>
      <c r="H8" s="8">
        <f>IF(OR(B5="",B6="",B5=0),"",B6/B5)</f>
        <v/>
      </c>
      <c r="I8" s="9" t="inlineStr">
        <is>
          <t>弱点伤害 ÷ 普通伤害</t>
        </is>
      </c>
    </row>
    <row r="9">
      <c r="A9" s="6" t="inlineStr">
        <is>
          <t>弹夹</t>
        </is>
      </c>
      <c r="B9" s="7" t="n">
        <v>200</v>
      </c>
      <c r="C9" s="6" t="inlineStr">
        <is>
          <t>发</t>
        </is>
      </c>
      <c r="D9" s="6" t="inlineStr">
        <is>
          <t>基础属性</t>
        </is>
      </c>
      <c r="E9" s="9" t="inlineStr"/>
    </row>
    <row r="10">
      <c r="A10" s="6" t="inlineStr">
        <is>
          <t>总弹量</t>
        </is>
      </c>
      <c r="B10" s="7" t="n">
        <v>1400</v>
      </c>
      <c r="C10" s="6" t="inlineStr">
        <is>
          <t>发</t>
        </is>
      </c>
      <c r="D10" s="6" t="inlineStr">
        <is>
          <t>基础属性</t>
        </is>
      </c>
      <c r="E10" s="9" t="inlineStr"/>
    </row>
    <row r="11">
      <c r="A11" s="6" t="inlineStr">
        <is>
          <t>精准度</t>
        </is>
      </c>
      <c r="B11" s="7" t="n">
        <v>80</v>
      </c>
      <c r="C11" s="6" t="inlineStr">
        <is>
          <t>数值</t>
        </is>
      </c>
      <c r="D11" s="6" t="inlineStr">
        <is>
          <t>基础属性</t>
        </is>
      </c>
      <c r="E11" s="9" t="inlineStr"/>
    </row>
    <row r="12">
      <c r="A12" s="6" t="inlineStr">
        <is>
          <t>稳定度</t>
        </is>
      </c>
      <c r="B12" s="7" t="n">
        <v>60</v>
      </c>
      <c r="C12" s="6" t="inlineStr">
        <is>
          <t>数值</t>
        </is>
      </c>
      <c r="D12" s="6" t="inlineStr">
        <is>
          <t>基础属性</t>
        </is>
      </c>
      <c r="E12" s="9" t="inlineStr"/>
    </row>
    <row r="13"/>
    <row r="14"/>
    <row r="15">
      <c r="A15" s="4" t="inlineStr">
        <is>
          <t>插件效果明细</t>
        </is>
      </c>
    </row>
    <row r="16" ht="30" customHeight="1">
      <c r="A16" s="5" t="inlineStr">
        <is>
          <t>槽位</t>
        </is>
      </c>
      <c r="B16" s="5" t="inlineStr">
        <is>
          <t>名称</t>
        </is>
      </c>
      <c r="C16" s="5" t="inlineStr">
        <is>
          <t>效果类型</t>
        </is>
      </c>
      <c r="D16" s="5" t="inlineStr">
        <is>
          <t>触发条件</t>
        </is>
      </c>
      <c r="E16" s="5" t="inlineStr">
        <is>
          <t>数值</t>
        </is>
      </c>
      <c r="F16" s="5" t="inlineStr">
        <is>
          <t>数值单位</t>
        </is>
      </c>
      <c r="G16" s="5" t="inlineStr">
        <is>
          <t>触发/层数</t>
        </is>
      </c>
      <c r="H16" s="5" t="inlineStr">
        <is>
          <t>持续/冷却</t>
        </is>
      </c>
      <c r="I16" s="5" t="inlineStr">
        <is>
          <t>清空/限制</t>
        </is>
      </c>
      <c r="J16" s="5" t="inlineStr">
        <is>
          <t>DPS归类</t>
        </is>
      </c>
    </row>
    <row r="17">
      <c r="A17" s="6" t="inlineStr">
        <is>
          <t>01</t>
        </is>
      </c>
      <c r="B17" s="6" t="inlineStr">
        <is>
          <t>同调稳持</t>
        </is>
      </c>
      <c r="C17" s="6" t="inlineStr">
        <is>
          <t>稳定性提升</t>
        </is>
      </c>
      <c r="D17" s="9" t="inlineStr">
        <is>
          <t>命中有当前武器对应元素护盾的敌人</t>
        </is>
      </c>
      <c r="E17" s="11" t="n">
        <v>0.125</v>
      </c>
      <c r="F17" s="6" t="inlineStr">
        <is>
          <t>百分比/层</t>
        </is>
      </c>
      <c r="G17" s="6" t="inlineStr">
        <is>
          <t>最多 3 层</t>
        </is>
      </c>
      <c r="H17" s="9" t="inlineStr">
        <is>
          <t>持续 15 秒</t>
        </is>
      </c>
      <c r="I17" s="9" t="inlineStr">
        <is>
          <t>待核验是否每次命中刷新/独立计时</t>
        </is>
      </c>
      <c r="J17" s="9" t="inlineStr">
        <is>
          <t>非直接伤害；换弹影响需单独建模</t>
        </is>
      </c>
    </row>
    <row r="18">
      <c r="A18" s="6" t="inlineStr">
        <is>
          <t>01</t>
        </is>
      </c>
      <c r="B18" s="6" t="inlineStr">
        <is>
          <t>同调稳持</t>
        </is>
      </c>
      <c r="C18" s="6" t="inlineStr">
        <is>
          <t>换弹速度提升</t>
        </is>
      </c>
      <c r="D18" s="9" t="inlineStr">
        <is>
          <t>命中有当前武器对应元素护盾的敌人</t>
        </is>
      </c>
      <c r="E18" s="11" t="n">
        <v>0.125</v>
      </c>
      <c r="F18" s="6" t="inlineStr">
        <is>
          <t>百分比/层</t>
        </is>
      </c>
      <c r="G18" s="6" t="inlineStr">
        <is>
          <t>最多 3 层</t>
        </is>
      </c>
      <c r="H18" s="9" t="inlineStr">
        <is>
          <t>持续 15 秒</t>
        </is>
      </c>
      <c r="I18" s="9" t="inlineStr">
        <is>
          <t>待核验</t>
        </is>
      </c>
      <c r="J18" s="9" t="inlineStr">
        <is>
          <t>间接影响周期 DPS</t>
        </is>
      </c>
    </row>
    <row r="19">
      <c r="A19" s="6" t="inlineStr">
        <is>
          <t>02</t>
        </is>
      </c>
      <c r="B19" s="6" t="inlineStr">
        <is>
          <t>连击充能</t>
        </is>
      </c>
      <c r="C19" s="6" t="inlineStr">
        <is>
          <t>技能充能</t>
        </is>
      </c>
      <c r="D19" s="9" t="inlineStr">
        <is>
          <t>滑铲时累计开火</t>
        </is>
      </c>
      <c r="E19" s="11" t="n">
        <v>0.07000000000000001</v>
      </c>
      <c r="F19" s="6" t="inlineStr">
        <is>
          <t>百分比</t>
        </is>
      </c>
      <c r="G19" s="6" t="inlineStr">
        <is>
          <t>每 10 次开火</t>
        </is>
      </c>
      <c r="H19" s="9" t="inlineStr">
        <is>
          <t>冷却 1 秒</t>
        </is>
      </c>
      <c r="I19" s="9" t="inlineStr">
        <is>
          <t>需乘滑铲时间占比</t>
        </is>
      </c>
      <c r="J19" s="9" t="inlineStr">
        <is>
          <t>技能充能；非传统射速，归入射速细分表</t>
        </is>
      </c>
    </row>
    <row r="20">
      <c r="A20" s="6" t="inlineStr">
        <is>
          <t>03</t>
        </is>
      </c>
      <c r="B20" s="6" t="inlineStr">
        <is>
          <t>过载腔压</t>
        </is>
      </c>
      <c r="C20" s="6" t="inlineStr">
        <is>
          <t>武器伤害增加</t>
        </is>
      </c>
      <c r="D20" s="9" t="inlineStr">
        <is>
          <t>每连续射击 30 发后</t>
        </is>
      </c>
      <c r="E20" s="11" t="n">
        <v>0.1</v>
      </c>
      <c r="F20" s="6" t="inlineStr">
        <is>
          <t>百分比/层</t>
        </is>
      </c>
      <c r="G20" s="6" t="inlineStr">
        <is>
          <t>最多 3 层（理想化取满层 +30%）</t>
        </is>
      </c>
      <c r="H20" s="9" t="inlineStr">
        <is>
          <t>常驻至换弹</t>
        </is>
      </c>
      <c r="I20" s="9" t="inlineStr">
        <is>
          <t>换弹后清空</t>
        </is>
      </c>
      <c r="J20" s="9" t="inlineStr">
        <is>
          <t>武器伤害加法池（稀释）；已核验，理想化 +30%</t>
        </is>
      </c>
    </row>
    <row r="21">
      <c r="A21" s="6" t="inlineStr">
        <is>
          <t>03</t>
        </is>
      </c>
      <c r="B21" s="6" t="inlineStr">
        <is>
          <t>概率坍缩（金）</t>
        </is>
      </c>
      <c r="C21" s="6" t="inlineStr">
        <is>
          <t>暴击率提升</t>
        </is>
      </c>
      <c r="D21" s="9" t="inlineStr">
        <is>
          <t>每有一次未暴击的射击</t>
        </is>
      </c>
      <c r="E21" s="11" t="n">
        <v>0.06</v>
      </c>
      <c r="F21" s="6" t="inlineStr">
        <is>
          <t>暴击率/未暴击发</t>
        </is>
      </c>
      <c r="G21" s="6" t="inlineStr">
        <is>
          <t>持续累积</t>
        </is>
      </c>
      <c r="H21" s="9" t="inlineStr">
        <is>
          <t>—</t>
        </is>
      </c>
      <c r="I21" s="9" t="inlineStr">
        <is>
          <t>暴击后清空加成</t>
        </is>
      </c>
      <c r="J21" s="9" t="inlineStr">
        <is>
          <t>暴击乘区：动态累积建模（裁决充能属副武器插件，本模型不考虑）</t>
        </is>
      </c>
    </row>
    <row r="22">
      <c r="A22" s="6" t="inlineStr">
        <is>
          <t>03</t>
        </is>
      </c>
      <c r="B22" s="6" t="inlineStr">
        <is>
          <t>层积强袭（金）</t>
        </is>
      </c>
      <c r="C22" s="6" t="inlineStr">
        <is>
          <t>武器伤害增加</t>
        </is>
      </c>
      <c r="D22" s="9" t="inlineStr">
        <is>
          <t>命中带当前武器属性相同元素异常的敌人</t>
        </is>
      </c>
      <c r="E22" s="11" t="n">
        <v>0.055</v>
      </c>
      <c r="F22" s="6" t="inlineStr">
        <is>
          <t>百分比/层×5</t>
        </is>
      </c>
      <c r="G22" s="6" t="inlineStr">
        <is>
          <t>理想化取满层 +27.5%</t>
        </is>
      </c>
      <c r="H22" s="9" t="inlineStr">
        <is>
          <t>—</t>
        </is>
      </c>
      <c r="I22" s="9" t="inlineStr">
        <is>
          <t>层数维持时间待实测</t>
        </is>
      </c>
      <c r="J22" s="9" t="inlineStr">
        <is>
          <t>武器伤害加法池（进 02_武器伤害）；用户 09-10 指示理想化</t>
        </is>
      </c>
    </row>
    <row r="23">
      <c r="A23" s="6" t="inlineStr">
        <is>
          <t>03</t>
        </is>
      </c>
      <c r="B23" s="6" t="inlineStr">
        <is>
          <t>异态共鸣（金）</t>
        </is>
      </c>
      <c r="C23" s="6" t="inlineStr">
        <is>
          <t>武器伤害增加</t>
        </is>
      </c>
      <c r="D23" s="9" t="inlineStr">
        <is>
          <t>命中带当前武器属性相同元素异常的敌人</t>
        </is>
      </c>
      <c r="E23" s="11" t="n">
        <v>0.25</v>
      </c>
      <c r="F23" s="6" t="inlineStr">
        <is>
          <t>百分比/本次</t>
        </is>
      </c>
      <c r="G23" s="6" t="inlineStr">
        <is>
          <t>单次命中</t>
        </is>
      </c>
      <c r="H23" s="9" t="inlineStr">
        <is>
          <t>—</t>
        </is>
      </c>
      <c r="I23" s="9" t="inlineStr">
        <is>
          <t>是否常驻生效待实测</t>
        </is>
      </c>
      <c r="J23" s="9" t="inlineStr">
        <is>
          <t>武器伤害加法池（进 02_武器伤害，单次）</t>
        </is>
      </c>
    </row>
    <row r="24">
      <c r="A24" s="6" t="inlineStr">
        <is>
          <t>04</t>
        </is>
      </c>
      <c r="B24" s="6" t="inlineStr">
        <is>
          <t>技能扩散</t>
        </is>
      </c>
      <c r="C24" s="6" t="inlineStr">
        <is>
          <t>元素爆炸</t>
        </is>
      </c>
      <c r="D24" s="9" t="inlineStr">
        <is>
          <t>使用主动技能后击败敌人</t>
        </is>
      </c>
      <c r="E24" s="11" t="n">
        <v>0.53</v>
      </c>
      <c r="F24" s="6" t="inlineStr">
        <is>
          <t>当前武器伤害</t>
        </is>
      </c>
      <c r="G24" s="6" t="inlineStr">
        <is>
          <t>每 0.3 秒最多 1 次</t>
        </is>
      </c>
      <c r="H24" s="9" t="inlineStr">
        <is>
          <t>持续 15 秒</t>
        </is>
      </c>
      <c r="I24" s="9" t="inlineStr">
        <is>
          <t>触发对象与伤害快照待核验</t>
        </is>
      </c>
      <c r="J24" s="9" t="inlineStr">
        <is>
          <t>额外伤害事件；不直接并入枪械单发 DPS</t>
        </is>
      </c>
    </row>
    <row r="25">
      <c r="A25" s="6" t="inlineStr">
        <is>
          <t>04</t>
        </is>
      </c>
      <c r="B25" s="6" t="inlineStr">
        <is>
          <t>坍缩奇点（金）</t>
        </is>
      </c>
      <c r="C25" s="6" t="inlineStr">
        <is>
          <t>元素爆炸</t>
        </is>
      </c>
      <c r="D25" s="9" t="inlineStr">
        <is>
          <t>击杀带当前武器属性相同元素异常的敌人</t>
        </is>
      </c>
      <c r="E25" s="11" t="n">
        <v>0.24</v>
      </c>
      <c r="F25" s="6" t="inlineStr">
        <is>
          <t>百分比 + 100%/层×5</t>
        </is>
      </c>
      <c r="G25" s="6" t="inlineStr">
        <is>
          <t>按元素异常层数叠加</t>
        </is>
      </c>
      <c r="H25" s="9" t="inlineStr">
        <is>
          <t>—</t>
        </is>
      </c>
      <c r="I25" s="9" t="inlineStr">
        <is>
          <t>目标数/快照待实测</t>
        </is>
      </c>
      <c r="J25" s="9" t="inlineStr">
        <is>
          <t>元素爆炸独立乘区；与技能扩散叠加关系待实测</t>
        </is>
      </c>
    </row>
    <row r="26"/>
    <row r="27">
      <c r="A27" s="4" t="inlineStr">
        <is>
          <t>技能备注</t>
        </is>
      </c>
    </row>
    <row r="28" ht="30" customHeight="1">
      <c r="A28" s="5" t="inlineStr">
        <is>
          <t>技能</t>
        </is>
      </c>
      <c r="B28" s="5" t="inlineStr">
        <is>
          <t>类型</t>
        </is>
      </c>
      <c r="C28" s="5" t="inlineStr">
        <is>
          <t>描述摘要</t>
        </is>
      </c>
      <c r="D28" s="5" t="inlineStr">
        <is>
          <t>关键参数</t>
        </is>
      </c>
      <c r="E28" s="5" t="inlineStr">
        <is>
          <t>DPS相关性</t>
        </is>
      </c>
    </row>
    <row r="29">
      <c r="A29" s="6" t="inlineStr">
        <is>
          <t>架设模式</t>
        </is>
      </c>
      <c r="B29" s="6" t="inlineStr">
        <is>
          <t>主动技能</t>
        </is>
      </c>
      <c r="C29" s="9" t="inlineStr">
        <is>
          <t>在架设模式与机枪模式间切换；架设模式射击不消耗弹药。</t>
        </is>
      </c>
      <c r="D29" s="9" t="inlineStr">
        <is>
          <t>模式切换 0.5 秒；部分模式不可释放</t>
        </is>
      </c>
      <c r="E29" s="9" t="inlineStr">
        <is>
          <t>影响弹药消耗与有效射击窗口；最优流程需排轴</t>
        </is>
      </c>
    </row>
    <row r="30">
      <c r="A30" s="6" t="inlineStr">
        <is>
          <t>火力宣泄</t>
        </is>
      </c>
      <c r="B30" s="6" t="inlineStr">
        <is>
          <t>被动技能</t>
        </is>
      </c>
      <c r="C30" s="9" t="inlineStr">
        <is>
          <t>架设模式累计开火 10 次获得 10 层，最多 300 层；机枪模式命中消耗 3 层使本次命中伤害 +200%（不足 3 层时消耗全部层数）；层数越高机枪模式预热时间越短（最多缩至 0.1 秒）。</t>
        </is>
      </c>
      <c r="D30" s="9" t="inlineStr">
        <is>
          <t>命中消耗 3 层 → 本次伤害 ×3；预热最多缩至 0.1 秒</t>
        </is>
      </c>
      <c r="E30" s="9" t="inlineStr">
        <is>
          <t>窗口触发增伤（×3）；影响有效射速与爆发窗口</t>
        </is>
      </c>
    </row>
  </sheetData>
  <mergeCells count="1">
    <mergeCell ref="A1:J1"/>
  </mergeCells>
  <printOptions horizontalCentered="0"/>
  <pageMargins left="0.75" right="0.75" top="1" bottom="1" header="0.5" footer="0.5"/>
  <pageSetup orientation="landscape" fitToHeight="0" fitToWidth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38" customWidth="1" min="4" max="4"/>
    <col width="16" customWidth="1" min="5" max="5"/>
    <col width="18" customWidth="1" min="6" max="6"/>
    <col width="18" customWidth="1" min="7" max="7"/>
    <col width="16" customWidth="1" min="8" max="8"/>
    <col width="28" customWidth="1" min="9" max="9"/>
    <col width="34" customWidth="1" min="10" max="10"/>
  </cols>
  <sheetData>
    <row r="1" ht="26" customHeight="1">
      <c r="A1" s="1" t="inlineStr">
        <is>
          <t>副武器：黑金仲裁者</t>
        </is>
      </c>
    </row>
    <row r="2"/>
    <row r="3" ht="30" customHeight="1">
      <c r="A3" s="5" t="inlineStr">
        <is>
          <t>字段</t>
        </is>
      </c>
      <c r="B3" s="5" t="inlineStr">
        <is>
          <t>数值</t>
        </is>
      </c>
      <c r="C3" s="5" t="inlineStr">
        <is>
          <t>单位</t>
        </is>
      </c>
      <c r="D3" s="5" t="inlineStr">
        <is>
          <t>分类</t>
        </is>
      </c>
      <c r="E3" s="5" t="inlineStr">
        <is>
          <t>备注</t>
        </is>
      </c>
    </row>
    <row r="4" ht="30" customHeight="1">
      <c r="A4" s="6" t="inlineStr">
        <is>
          <t>武器名称</t>
        </is>
      </c>
      <c r="B4" s="7" t="inlineStr">
        <is>
          <t>黑金仲裁者</t>
        </is>
      </c>
      <c r="C4" s="6" t="inlineStr">
        <is>
          <t>文本</t>
        </is>
      </c>
      <c r="D4" s="6" t="inlineStr">
        <is>
          <t>标识</t>
        </is>
      </c>
      <c r="E4" s="9" t="inlineStr">
        <is>
          <t>手枪；低倍镜</t>
        </is>
      </c>
      <c r="G4" s="5" t="inlineStr">
        <is>
          <t>指标</t>
        </is>
      </c>
      <c r="H4" s="5" t="inlineStr">
        <is>
          <t>公式/结果</t>
        </is>
      </c>
      <c r="I4" s="5" t="inlineStr">
        <is>
          <t>说明</t>
        </is>
      </c>
    </row>
    <row r="5">
      <c r="A5" s="6" t="inlineStr">
        <is>
          <t>单发伤害</t>
        </is>
      </c>
      <c r="B5" s="7" t="n">
        <v>157</v>
      </c>
      <c r="C5" s="6" t="inlineStr">
        <is>
          <t>伤害/发</t>
        </is>
      </c>
      <c r="D5" s="6" t="inlineStr">
        <is>
          <t>基础属性</t>
        </is>
      </c>
      <c r="E5" s="9" t="inlineStr"/>
      <c r="G5" s="6" t="inlineStr">
        <is>
          <t>直接 DPS</t>
        </is>
      </c>
      <c r="H5" s="8">
        <f>IF(OR(B5="",B6=""),"",B5*B6/60)</f>
        <v/>
      </c>
      <c r="I5" s="9" t="inlineStr">
        <is>
          <t>单发伤害 × 射速 ÷ 60</t>
        </is>
      </c>
    </row>
    <row r="6">
      <c r="A6" s="6" t="inlineStr">
        <is>
          <t>射速</t>
        </is>
      </c>
      <c r="B6" s="7" t="n">
        <v>230</v>
      </c>
      <c r="C6" s="6" t="inlineStr">
        <is>
          <t>RPM（发/分钟）</t>
        </is>
      </c>
      <c r="D6" s="6" t="inlineStr">
        <is>
          <t>基础属性</t>
        </is>
      </c>
      <c r="E6" s="9" t="inlineStr">
        <is>
          <t>已核验为 RPM</t>
        </is>
      </c>
      <c r="G6" s="6" t="inlineStr">
        <is>
          <t>弹匣射击时间</t>
        </is>
      </c>
      <c r="H6" s="10">
        <f>IF(OR(B6="",B8="",B8=0),"",B8/(B6/60))</f>
        <v/>
      </c>
      <c r="I6" s="9" t="inlineStr">
        <is>
          <t>弹匣 ÷ 每秒射击次数</t>
        </is>
      </c>
    </row>
    <row r="7">
      <c r="A7" s="6" t="inlineStr">
        <is>
          <t>换弹时间</t>
        </is>
      </c>
      <c r="B7" s="7" t="n">
        <v>2.3</v>
      </c>
      <c r="C7" s="6" t="inlineStr">
        <is>
          <t>秒</t>
        </is>
      </c>
      <c r="D7" s="6" t="inlineStr">
        <is>
          <t>基础属性</t>
        </is>
      </c>
      <c r="E7" s="9" t="inlineStr"/>
      <c r="G7" s="6" t="inlineStr">
        <is>
          <t>连续射击周期 DPS</t>
        </is>
      </c>
      <c r="H7" s="8">
        <f>IF(OR(B5="",B6="",B8="",B9=""),"",B5*B8/(B8/(B6/60)+B9))</f>
        <v/>
      </c>
      <c r="I7" s="9" t="inlineStr">
        <is>
          <t>考虑打空弹匣后换弹的简化周期</t>
        </is>
      </c>
    </row>
    <row r="8">
      <c r="A8" s="6" t="inlineStr">
        <is>
          <t>弹夹</t>
        </is>
      </c>
      <c r="B8" s="7" t="n">
        <v>24</v>
      </c>
      <c r="C8" s="6" t="inlineStr">
        <is>
          <t>发</t>
        </is>
      </c>
      <c r="D8" s="6" t="inlineStr">
        <is>
          <t>基础属性</t>
        </is>
      </c>
      <c r="E8" s="9" t="inlineStr"/>
    </row>
    <row r="9">
      <c r="A9" s="6" t="inlineStr">
        <is>
          <t>总弹量</t>
        </is>
      </c>
      <c r="B9" s="7" t="n">
        <v>168</v>
      </c>
      <c r="C9" s="6" t="inlineStr">
        <is>
          <t>发</t>
        </is>
      </c>
      <c r="D9" s="6" t="inlineStr">
        <is>
          <t>基础属性</t>
        </is>
      </c>
      <c r="E9" s="9" t="inlineStr"/>
    </row>
    <row r="10">
      <c r="A10" s="6" t="inlineStr">
        <is>
          <t>精准度</t>
        </is>
      </c>
      <c r="B10" s="7" t="n">
        <v>75</v>
      </c>
      <c r="C10" s="6" t="inlineStr">
        <is>
          <t>数值</t>
        </is>
      </c>
      <c r="D10" s="6" t="inlineStr">
        <is>
          <t>基础属性</t>
        </is>
      </c>
      <c r="E10" s="9" t="inlineStr"/>
    </row>
    <row r="11">
      <c r="A11" s="6" t="inlineStr">
        <is>
          <t>稳定度</t>
        </is>
      </c>
      <c r="B11" s="7" t="n">
        <v>55</v>
      </c>
      <c r="C11" s="6" t="inlineStr">
        <is>
          <t>数值</t>
        </is>
      </c>
      <c r="D11" s="6" t="inlineStr">
        <is>
          <t>基础属性</t>
        </is>
      </c>
      <c r="E11" s="9" t="inlineStr"/>
    </row>
    <row r="12"/>
    <row r="13"/>
    <row r="14">
      <c r="A14" s="4" t="inlineStr">
        <is>
          <t>插件效果明细</t>
        </is>
      </c>
    </row>
    <row r="15" ht="30" customHeight="1">
      <c r="A15" s="5" t="inlineStr">
        <is>
          <t>槽位</t>
        </is>
      </c>
      <c r="B15" s="5" t="inlineStr">
        <is>
          <t>名称</t>
        </is>
      </c>
      <c r="C15" s="5" t="inlineStr">
        <is>
          <t>效果类型</t>
        </is>
      </c>
      <c r="D15" s="5" t="inlineStr">
        <is>
          <t>触发条件</t>
        </is>
      </c>
      <c r="E15" s="5" t="inlineStr">
        <is>
          <t>数值</t>
        </is>
      </c>
      <c r="F15" s="5" t="inlineStr">
        <is>
          <t>数值单位</t>
        </is>
      </c>
      <c r="G15" s="5" t="inlineStr">
        <is>
          <t>触发/层数</t>
        </is>
      </c>
      <c r="H15" s="5" t="inlineStr">
        <is>
          <t>持续/冷却</t>
        </is>
      </c>
      <c r="I15" s="5" t="inlineStr">
        <is>
          <t>清空/限制</t>
        </is>
      </c>
      <c r="J15" s="5" t="inlineStr">
        <is>
          <t>DPS归类</t>
        </is>
      </c>
    </row>
    <row r="16">
      <c r="A16" s="6" t="inlineStr">
        <is>
          <t>01</t>
        </is>
      </c>
      <c r="B16" s="6" t="inlineStr">
        <is>
          <t>充能弹药</t>
        </is>
      </c>
      <c r="C16" s="6" t="inlineStr">
        <is>
          <t>换弹/自动装填</t>
        </is>
      </c>
      <c r="D16" s="9" t="inlineStr">
        <is>
          <t>使用武器主动技能或赛季技能后</t>
        </is>
      </c>
      <c r="E16" s="11" t="n">
        <v>0.35</v>
      </c>
      <c r="F16" s="6" t="inlineStr">
        <is>
          <t>换弹速度</t>
        </is>
      </c>
      <c r="G16" s="6" t="inlineStr">
        <is>
          <t>自动装填弹夹</t>
        </is>
      </c>
      <c r="H16" s="9" t="inlineStr">
        <is>
          <t>持续 5 秒</t>
        </is>
      </c>
      <c r="I16" s="9" t="inlineStr">
        <is>
          <t>触发边界待核验</t>
        </is>
      </c>
      <c r="J16" s="9" t="inlineStr">
        <is>
          <t>换弹速度 +35% 并自动装填；归入射速细分表</t>
        </is>
      </c>
    </row>
    <row r="17">
      <c r="A17" s="6" t="inlineStr">
        <is>
          <t>02</t>
        </is>
      </c>
      <c r="B17" s="6" t="inlineStr">
        <is>
          <t>暴击涌流</t>
        </is>
      </c>
      <c r="C17" s="6" t="inlineStr">
        <is>
          <t>技能充能</t>
        </is>
      </c>
      <c r="D17" s="9" t="inlineStr">
        <is>
          <t>开火造成暴击时</t>
        </is>
      </c>
      <c r="E17" s="11" t="n">
        <v>0.028</v>
      </c>
      <c r="F17" s="6" t="inlineStr">
        <is>
          <t>技能充能</t>
        </is>
      </c>
      <c r="G17" s="6" t="inlineStr">
        <is>
          <t>每次开火最多 1 次</t>
        </is>
      </c>
      <c r="H17" s="9" t="inlineStr">
        <is>
          <t>每 0.5 秒最多 1 次</t>
        </is>
      </c>
      <c r="I17" s="9" t="inlineStr">
        <is>
          <t>触发频率受射速与暴击率上限</t>
        </is>
      </c>
      <c r="J17" s="9" t="inlineStr">
        <is>
          <t>技能充能；归入射速细分表</t>
        </is>
      </c>
    </row>
    <row r="18">
      <c r="A18" s="6" t="inlineStr">
        <is>
          <t>03</t>
        </is>
      </c>
      <c r="B18" s="6" t="inlineStr">
        <is>
          <t>技能增幅</t>
        </is>
      </c>
      <c r="C18" s="6" t="inlineStr">
        <is>
          <t>武器技能伤害提升</t>
        </is>
      </c>
      <c r="D18" s="9" t="inlineStr">
        <is>
          <t>常驻/使用武器技能时</t>
        </is>
      </c>
      <c r="E18" s="11" t="n">
        <v>0.6</v>
      </c>
      <c r="F18" s="6" t="inlineStr">
        <is>
          <t>百分比</t>
        </is>
      </c>
      <c r="G18" s="6" t="inlineStr">
        <is>
          <t>常驻</t>
        </is>
      </c>
      <c r="H18" s="9" t="inlineStr">
        <is>
          <t>待核验</t>
        </is>
      </c>
      <c r="I18" s="9" t="inlineStr">
        <is>
          <t>技能伤害定义待核验</t>
        </is>
      </c>
      <c r="J18" s="9" t="inlineStr">
        <is>
          <t>武器技能伤害 +60%；技能 DPS 独立项</t>
        </is>
      </c>
    </row>
    <row r="19">
      <c r="A19" s="6" t="inlineStr">
        <is>
          <t>04</t>
        </is>
      </c>
      <c r="B19" s="6" t="inlineStr">
        <is>
          <t>切换易伤</t>
        </is>
      </c>
      <c r="C19" s="6" t="inlineStr">
        <is>
          <t>目标易伤</t>
        </is>
      </c>
      <c r="D19" s="9" t="inlineStr">
        <is>
          <t>切换到本武器后首发命中敌人</t>
        </is>
      </c>
      <c r="E19" s="11" t="n">
        <v>0.1</v>
      </c>
      <c r="F19" s="6" t="inlineStr">
        <is>
          <t>易伤</t>
        </is>
      </c>
      <c r="G19" s="6" t="inlineStr">
        <is>
          <t>首发弹药</t>
        </is>
      </c>
      <c r="H19" s="9" t="inlineStr">
        <is>
          <t>目标获得 6 秒</t>
        </is>
      </c>
      <c r="I19" s="9" t="inlineStr">
        <is>
          <t>冷却 30 秒</t>
        </is>
      </c>
      <c r="J19" s="9" t="inlineStr">
        <is>
          <t>目标侧易伤乘区（条件*）；不直接并入武器基础伤害</t>
        </is>
      </c>
    </row>
    <row r="20"/>
    <row r="21"/>
    <row r="22">
      <c r="A22" s="4" t="inlineStr">
        <is>
          <t>技能与联动</t>
        </is>
      </c>
    </row>
    <row r="23" ht="30" customHeight="1">
      <c r="A23" s="5" t="inlineStr">
        <is>
          <t>技能</t>
        </is>
      </c>
      <c r="B23" s="5" t="inlineStr">
        <is>
          <t>类型</t>
        </is>
      </c>
      <c r="C23" s="5" t="inlineStr">
        <is>
          <t>描述摘要</t>
        </is>
      </c>
      <c r="D23" s="5" t="inlineStr">
        <is>
          <t>关键参数</t>
        </is>
      </c>
      <c r="E23" s="5" t="inlineStr">
        <is>
          <t>DPS相关性</t>
        </is>
      </c>
    </row>
    <row r="24">
      <c r="A24" s="6" t="inlineStr">
        <is>
          <t>点金弹</t>
        </is>
      </c>
      <c r="B24" s="6" t="inlineStr">
        <is>
          <t>主动技能</t>
        </is>
      </c>
      <c r="C24" s="9" t="inlineStr">
        <is>
          <t>切出副武器蓄力发射点金弹（爆炸弹），命中转化为黄金敌人并施加减速。</t>
        </is>
      </c>
      <c r="D24" s="9" t="inlineStr">
        <is>
          <t>黄金敌人状态 + 爆炸伤害</t>
        </is>
      </c>
      <c r="E24" s="9" t="inlineStr">
        <is>
          <t>提供联动条件</t>
        </is>
      </c>
    </row>
    <row r="25">
      <c r="A25" s="6" t="inlineStr">
        <is>
          <t>点金破绽</t>
        </is>
      </c>
      <c r="B25" s="6" t="inlineStr">
        <is>
          <t>状态减益</t>
        </is>
      </c>
      <c r="C25" s="9" t="inlineStr">
        <is>
          <t>对被点金弹命中的敌人施加状态，使其受到的任意武器伤害提升 30%。</t>
        </is>
      </c>
      <c r="D25" s="9" t="inlineStr">
        <is>
          <t>目标受任意武器伤害 +30%</t>
        </is>
      </c>
      <c r="E25" s="9" t="inlineStr">
        <is>
          <t>目标侧易伤类 buff；与切换易伤 +10% 同池加法 = +40%</t>
        </is>
      </c>
    </row>
    <row r="26">
      <c r="A26" s="6" t="inlineStr">
        <is>
          <t>主动技能爆炸</t>
        </is>
      </c>
      <c r="B26" s="6" t="inlineStr">
        <is>
          <t>一次性伤害</t>
        </is>
      </c>
      <c r="C26" s="9" t="inlineStr">
        <is>
          <t>副武器主动技能（切出→射爆炸弹→切回，1s）造成一次基础 60（吃全部乘区）的技能爆炸；爆炸后同时上易伤 +40%（切换 10% + 点金 30%）。</t>
        </is>
      </c>
      <c r="D26" s="9" t="inlineStr">
        <is>
          <t>基础 60 × 3.9944 ≈ 239.7×(1+0.30c)/次</t>
        </is>
      </c>
      <c r="E26" s="9" t="inlineStr">
        <is>
          <t>走武器技能伤害通道（非 ATK=500 攻击力通道）</t>
        </is>
      </c>
    </row>
  </sheetData>
  <mergeCells count="1">
    <mergeCell ref="A1:J1"/>
  </mergeCells>
  <printOptions horizontalCentered="0"/>
  <pageMargins left="0.75" right="0.75" top="1" bottom="1" header="0.5" footer="0.5"/>
  <pageSetup orientation="landscape" fitToHeight="0" fitToWidth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8" customWidth="1" min="3" max="3"/>
    <col width="14" customWidth="1" min="4" max="4"/>
    <col width="28" customWidth="1" min="5" max="5"/>
    <col width="40" customWidth="1" min="6" max="6"/>
    <col width="30" customWidth="1" min="7" max="7"/>
  </cols>
  <sheetData>
    <row r="1" ht="26" customHeight="1">
      <c r="A1" s="1" t="inlineStr">
        <is>
          <t>近战武器：稳赢之手</t>
        </is>
      </c>
    </row>
    <row r="2"/>
    <row r="3" ht="30" customHeight="1">
      <c r="A3" s="5" t="inlineStr">
        <is>
          <t>字段</t>
        </is>
      </c>
      <c r="B3" s="5" t="inlineStr">
        <is>
          <t>数值</t>
        </is>
      </c>
      <c r="C3" s="5" t="inlineStr">
        <is>
          <t>单位</t>
        </is>
      </c>
      <c r="D3" s="5" t="inlineStr">
        <is>
          <t>分类</t>
        </is>
      </c>
      <c r="E3" s="5" t="inlineStr">
        <is>
          <t>作用对象</t>
        </is>
      </c>
      <c r="F3" s="5" t="inlineStr">
        <is>
          <t>DPS归类</t>
        </is>
      </c>
      <c r="G3" s="5" t="inlineStr">
        <is>
          <t>备注</t>
        </is>
      </c>
    </row>
    <row r="4">
      <c r="A4" s="6" t="inlineStr">
        <is>
          <t>武器名称</t>
        </is>
      </c>
      <c r="B4" s="7" t="inlineStr">
        <is>
          <t>稳赢之手</t>
        </is>
      </c>
      <c r="C4" s="6" t="inlineStr">
        <is>
          <t>文本</t>
        </is>
      </c>
      <c r="D4" s="6" t="inlineStr">
        <is>
          <t>标识</t>
        </is>
      </c>
      <c r="E4" s="6" t="inlineStr">
        <is>
          <t>角色</t>
        </is>
      </c>
      <c r="F4" s="6" t="inlineStr">
        <is>
          <t>不适用</t>
        </is>
      </c>
      <c r="G4" s="9" t="inlineStr">
        <is>
          <t>近战武器不可开镜；联动</t>
        </is>
      </c>
    </row>
    <row r="5">
      <c r="A5" s="6" t="inlineStr">
        <is>
          <t>轻击伤害</t>
        </is>
      </c>
      <c r="B5" s="7" t="n">
        <v>351</v>
      </c>
      <c r="C5" s="6" t="inlineStr">
        <is>
          <t>伤害/次</t>
        </is>
      </c>
      <c r="D5" s="6" t="inlineStr">
        <is>
          <t>基础属性</t>
        </is>
      </c>
      <c r="E5" s="6" t="inlineStr">
        <is>
          <t>近战目标</t>
        </is>
      </c>
      <c r="F5" s="6" t="inlineStr">
        <is>
          <t>近战 DPS</t>
        </is>
      </c>
      <c r="G5" s="9" t="inlineStr">
        <is>
          <t>攻击频率未提供，无法换算 DPS</t>
        </is>
      </c>
    </row>
    <row r="6">
      <c r="A6" s="6" t="inlineStr">
        <is>
          <t>重击伤害</t>
        </is>
      </c>
      <c r="B6" s="7" t="n">
        <v>877</v>
      </c>
      <c r="C6" s="6" t="inlineStr">
        <is>
          <t>伤害/次</t>
        </is>
      </c>
      <c r="D6" s="6" t="inlineStr">
        <is>
          <t>基础属性</t>
        </is>
      </c>
      <c r="E6" s="6" t="inlineStr">
        <is>
          <t>近战目标</t>
        </is>
      </c>
      <c r="F6" s="6" t="inlineStr">
        <is>
          <t>近战 DPS</t>
        </is>
      </c>
      <c r="G6" s="9" t="inlineStr">
        <is>
          <t>攻击频率未提供，无法换算 DPS</t>
        </is>
      </c>
    </row>
    <row r="7">
      <c r="A7" s="6" t="inlineStr">
        <is>
          <t>物理伤害提升</t>
        </is>
      </c>
      <c r="B7" s="11" t="n">
        <v>0.05</v>
      </c>
      <c r="C7" s="6" t="inlineStr">
        <is>
          <t>百分比</t>
        </is>
      </c>
      <c r="D7" s="6" t="inlineStr">
        <is>
          <t>角色全局</t>
        </is>
      </c>
      <c r="E7" s="6" t="inlineStr">
        <is>
          <t>角色造成的物理伤害</t>
        </is>
      </c>
      <c r="F7" s="6" t="inlineStr">
        <is>
          <t>全局增伤/乘区待核验</t>
        </is>
      </c>
      <c r="G7" s="9" t="inlineStr">
        <is>
          <t>携带此武器时生效</t>
        </is>
      </c>
    </row>
    <row r="8">
      <c r="A8" s="6" t="inlineStr">
        <is>
          <t>暴击伤害提升</t>
        </is>
      </c>
      <c r="B8" s="11" t="n">
        <v>0.08</v>
      </c>
      <c r="C8" s="6" t="inlineStr">
        <is>
          <t>百分比</t>
        </is>
      </c>
      <c r="D8" s="6" t="inlineStr">
        <is>
          <t>角色全局</t>
        </is>
      </c>
      <c r="E8" s="6" t="inlineStr">
        <is>
          <t>角色暴击伤害</t>
        </is>
      </c>
      <c r="F8" s="6" t="inlineStr">
        <is>
          <t>暴击条件区/乘区待核验</t>
        </is>
      </c>
      <c r="G8" s="9" t="inlineStr">
        <is>
          <t>携带此武器时生效</t>
        </is>
      </c>
    </row>
    <row r="9"/>
    <row r="10"/>
    <row r="11">
      <c r="A11" s="4" t="inlineStr">
        <is>
          <t>联动条件</t>
        </is>
      </c>
    </row>
    <row r="12" ht="30" customHeight="1">
      <c r="A12" s="5" t="inlineStr">
        <is>
          <t>联动来源</t>
        </is>
      </c>
      <c r="B12" s="5" t="inlineStr">
        <is>
          <t>触发条件</t>
        </is>
      </c>
      <c r="C12" s="5" t="inlineStr">
        <is>
          <t>效果</t>
        </is>
      </c>
      <c r="D12" s="5" t="inlineStr">
        <is>
          <t>数值</t>
        </is>
      </c>
      <c r="E12" s="5" t="inlineStr">
        <is>
          <t>DPS归类</t>
        </is>
      </c>
      <c r="F12" s="5" t="inlineStr">
        <is>
          <t>待核验</t>
        </is>
      </c>
    </row>
    <row r="13">
      <c r="A13" s="6" t="inlineStr">
        <is>
          <t>副武器：点金破绽</t>
        </is>
      </c>
      <c r="B13" s="6" t="inlineStr">
        <is>
          <t>对被点金弹命中的敌人施加状态</t>
        </is>
      </c>
      <c r="C13" s="6" t="inlineStr">
        <is>
          <t>目标受任意武器伤害提升</t>
        </is>
      </c>
      <c r="D13" s="11" t="n">
        <v>0.3</v>
      </c>
      <c r="E13" s="6" t="inlineStr">
        <is>
          <t>目标侧易伤类</t>
        </is>
      </c>
      <c r="F13" s="9" t="inlineStr">
        <is>
          <t>是否与易伤/武器伤害同池待核验</t>
        </is>
      </c>
    </row>
  </sheetData>
  <mergeCells count="1">
    <mergeCell ref="A1:G1"/>
  </mergeCells>
  <printOptions horizontalCentered="0"/>
  <pageMargins left="0.75" right="0.75" top="1" bottom="1" header="0.5" footer="0.5"/>
  <pageSetup orientation="landscape" fitToHeight="0" fitToWidth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34" customWidth="1" min="3" max="3"/>
    <col width="14" customWidth="1" min="4" max="4"/>
    <col width="14" customWidth="1" min="5" max="5"/>
    <col width="14" customWidth="1" min="6" max="6"/>
    <col width="18" customWidth="1" min="7" max="7"/>
    <col width="18" customWidth="1" min="8" max="8"/>
    <col width="22" customWidth="1" min="9" max="9"/>
    <col width="38" customWidth="1" min="10" max="10"/>
    <col width="40" customWidth="1" min="11" max="11"/>
  </cols>
  <sheetData>
    <row r="1" ht="26" customHeight="1">
      <c r="A1" s="1" t="inlineStr">
        <is>
          <t>赛季天赋：机械之舞 12/12（四技能联动）</t>
        </is>
      </c>
    </row>
    <row r="2"/>
    <row r="3" ht="30" customHeight="1">
      <c r="A3" s="5" t="inlineStr">
        <is>
          <t>字段</t>
        </is>
      </c>
      <c r="B3" s="5" t="inlineStr">
        <is>
          <t>内容</t>
        </is>
      </c>
      <c r="C3" s="5" t="inlineStr">
        <is>
          <t>数值</t>
        </is>
      </c>
      <c r="D3" s="5" t="inlineStr">
        <is>
          <t>单位</t>
        </is>
      </c>
      <c r="E3" s="5" t="inlineStr">
        <is>
          <t>备注</t>
        </is>
      </c>
    </row>
    <row r="4">
      <c r="A4" s="6" t="inlineStr">
        <is>
          <t>天赋名称</t>
        </is>
      </c>
      <c r="B4" s="9" t="inlineStr">
        <is>
          <t>机械之舞（主技能，开启后解锁四子技能）</t>
        </is>
      </c>
      <c r="C4" s="7" t="inlineStr">
        <is>
          <t>12/12</t>
        </is>
      </c>
      <c r="D4" s="6" t="inlineStr">
        <is>
          <t>等级</t>
        </is>
      </c>
      <c r="E4" s="9" t="inlineStr">
        <is>
          <t>适配突击步枪、冲锋枪、机枪、射手步枪</t>
        </is>
      </c>
    </row>
    <row r="5">
      <c r="A5" s="6" t="inlineStr">
        <is>
          <t>结构</t>
        </is>
      </c>
      <c r="B5" s="9" t="inlineStr">
        <is>
          <t>四子技能：绚烂烟火 / 机械之舞-改（排除）/ 死神时刻 / 完美谢幕</t>
        </is>
      </c>
      <c r="C5" s="7" t="inlineStr"/>
      <c r="D5" s="6" t="inlineStr">
        <is>
          <t>文本</t>
        </is>
      </c>
      <c r="E5" s="9" t="inlineStr">
        <is>
          <t>死神时刻与完美谢幕在机械之舞结束时同时触发</t>
        </is>
      </c>
    </row>
    <row r="6">
      <c r="A6" s="6" t="inlineStr">
        <is>
          <t>攻击力伤害基准</t>
        </is>
      </c>
      <c r="B6" s="9" t="inlineStr">
        <is>
          <t>所有子技能的伤害基数（已核验固定值）</t>
        </is>
      </c>
      <c r="C6" s="7" t="n">
        <v>500</v>
      </c>
      <c r="D6" s="6" t="inlineStr">
        <is>
          <t>攻击力伤害</t>
        </is>
      </c>
      <c r="E6" s="9" t="inlineStr">
        <is>
          <t>通道过除「武器伤害乘区」外全部乘区（暴击/弱点/易伤/元素/物理/射速）</t>
        </is>
      </c>
    </row>
    <row r="7">
      <c r="A7" s="6" t="inlineStr">
        <is>
          <t>冷却</t>
        </is>
      </c>
      <c r="B7" s="9" t="inlineStr">
        <is>
          <t>机械臂技能冷却</t>
        </is>
      </c>
      <c r="C7" s="7" t="n">
        <v>55</v>
      </c>
      <c r="D7" s="6" t="inlineStr">
        <is>
          <t>秒</t>
        </is>
      </c>
      <c r="E7" s="9" t="inlineStr">
        <is>
          <t>子技能独立 CD；机械之舞可从时间轴独立并行</t>
        </is>
      </c>
    </row>
    <row r="8">
      <c r="A8" s="6" t="inlineStr">
        <is>
          <t>持续时间</t>
        </is>
      </c>
      <c r="B8" s="9" t="inlineStr">
        <is>
          <t>随聚能叠层增加（暂按线性插值假设）</t>
        </is>
      </c>
      <c r="C8" s="7" t="n">
        <v>8</v>
      </c>
      <c r="D8" s="6" t="inlineStr">
        <is>
          <t>~12 秒</t>
        </is>
      </c>
      <c r="E8" s="9" t="inlineStr">
        <is>
          <t>8s-12s；叠层映射是否线性待核验</t>
        </is>
      </c>
    </row>
    <row r="9">
      <c r="A9" s="6" t="inlineStr">
        <is>
          <t>聚能获取</t>
        </is>
      </c>
      <c r="B9" s="9" t="inlineStr">
        <is>
          <t>每命中 20 次增加 1 层；命中弱点视为 2 次</t>
        </is>
      </c>
      <c r="C9" s="7" t="n">
        <v>20</v>
      </c>
      <c r="D9" s="6" t="inlineStr">
        <is>
          <t>命中次数/层</t>
        </is>
      </c>
      <c r="E9" s="9" t="inlineStr"/>
    </row>
    <row r="10">
      <c r="A10" s="6" t="inlineStr">
        <is>
          <t>聚能上限</t>
        </is>
      </c>
      <c r="B10" s="9" t="inlineStr">
        <is>
          <t>聚能状态最高叠加</t>
        </is>
      </c>
      <c r="C10" s="7" t="n">
        <v>10</v>
      </c>
      <c r="D10" s="6" t="inlineStr">
        <is>
          <t>层</t>
        </is>
      </c>
      <c r="E10" s="9" t="inlineStr"/>
    </row>
    <row r="11"/>
    <row r="12">
      <c r="A12" s="4" t="inlineStr">
        <is>
          <t>额外武器：机械臂重机枪（技能主体）</t>
        </is>
      </c>
    </row>
    <row r="13" ht="30" customHeight="1">
      <c r="A13" s="5" t="inlineStr">
        <is>
          <t>字段</t>
        </is>
      </c>
      <c r="B13" s="5" t="inlineStr">
        <is>
          <t>数值</t>
        </is>
      </c>
      <c r="C13" s="5" t="inlineStr">
        <is>
          <t>单位</t>
        </is>
      </c>
      <c r="D13" s="5" t="inlineStr">
        <is>
          <t>分类</t>
        </is>
      </c>
      <c r="E13" s="5" t="inlineStr">
        <is>
          <t>备注</t>
        </is>
      </c>
    </row>
    <row r="14">
      <c r="A14" s="6" t="inlineStr">
        <is>
          <t>武器定位</t>
        </is>
      </c>
      <c r="B14" s="7" t="inlineStr">
        <is>
          <t>额外武器</t>
        </is>
      </c>
      <c r="C14" s="6" t="inlineStr">
        <is>
          <t>文本</t>
        </is>
      </c>
      <c r="D14" s="6" t="inlineStr">
        <is>
          <t>标识</t>
        </is>
      </c>
      <c r="E14" s="9" t="inlineStr">
        <is>
          <t>机械臂重机枪，独立于手持武器</t>
        </is>
      </c>
    </row>
    <row r="15">
      <c r="A15" s="6" t="inlineStr">
        <is>
          <t>单发伤害</t>
        </is>
      </c>
      <c r="B15" s="7" t="n">
        <v>22</v>
      </c>
      <c r="C15" s="6" t="inlineStr">
        <is>
          <t>伤害/发</t>
        </is>
      </c>
      <c r="D15" s="6" t="inlineStr">
        <is>
          <t>基础属性</t>
        </is>
      </c>
      <c r="E15" s="9" t="inlineStr">
        <is>
          <t>普通命中</t>
        </is>
      </c>
    </row>
    <row r="16">
      <c r="A16" s="6" t="inlineStr">
        <is>
          <t>弱点伤害</t>
        </is>
      </c>
      <c r="B16" s="7" t="n">
        <v>26</v>
      </c>
      <c r="C16" s="6" t="inlineStr">
        <is>
          <t>伤害/发</t>
        </is>
      </c>
      <c r="D16" s="6" t="inlineStr">
        <is>
          <t>基础属性</t>
        </is>
      </c>
      <c r="E16" s="9" t="inlineStr">
        <is>
          <t>等效弱点倍率 26÷22≈1.18</t>
        </is>
      </c>
    </row>
    <row r="17">
      <c r="A17" s="6" t="inlineStr">
        <is>
          <t>射速（RPM）</t>
        </is>
      </c>
      <c r="B17" s="7" t="n"/>
      <c r="C17" s="6" t="inlineStr">
        <is>
          <t>RPM</t>
        </is>
      </c>
      <c r="D17" s="6" t="inlineStr">
        <is>
          <t>基础属性</t>
        </is>
      </c>
      <c r="E17" s="9" t="inlineStr">
        <is>
          <t>RPM 未知，待核验/待补图</t>
        </is>
      </c>
    </row>
    <row r="18">
      <c r="A18" s="6" t="inlineStr">
        <is>
          <t>聚能属性</t>
        </is>
      </c>
      <c r="B18" s="7" t="inlineStr">
        <is>
          <t>额外属性</t>
        </is>
      </c>
      <c r="C18" s="6" t="inlineStr">
        <is>
          <t>见配置图</t>
        </is>
      </c>
      <c r="D18" s="6" t="inlineStr">
        <is>
          <t>聚能</t>
        </is>
      </c>
      <c r="E18" s="9" t="inlineStr">
        <is>
          <t>具体数值待补图</t>
        </is>
      </c>
    </row>
    <row r="19"/>
    <row r="20"/>
    <row r="21">
      <c r="A21" s="4" t="inlineStr">
        <is>
          <t>四子技能联动结构与时间轴排布</t>
        </is>
      </c>
    </row>
    <row r="22" ht="30" customHeight="1">
      <c r="A22" s="5" t="inlineStr">
        <is>
          <t>技能</t>
        </is>
      </c>
      <c r="B22" s="5" t="inlineStr">
        <is>
          <t>触发/机制</t>
        </is>
      </c>
      <c r="C22" s="5" t="inlineStr">
        <is>
          <t>时间轴位置</t>
        </is>
      </c>
      <c r="D22" s="5" t="inlineStr">
        <is>
          <t>DPS 处理方式</t>
        </is>
      </c>
      <c r="E22" s="5" t="inlineStr">
        <is>
          <t>关键参数</t>
        </is>
      </c>
      <c r="F22" s="5" t="inlineStr">
        <is>
          <t>备注</t>
        </is>
      </c>
    </row>
    <row r="23">
      <c r="A23" s="6" t="inlineStr">
        <is>
          <t>① 绚烂烟火</t>
        </is>
      </c>
      <c r="B23" s="9" t="inlineStr">
        <is>
          <t>武器射击每命中 8 次释放 1 发飞弹（等级2阈值）</t>
        </is>
      </c>
      <c r="C23" s="6" t="inlineStr">
        <is>
          <t>机械之舞期间贯穿</t>
        </is>
      </c>
      <c r="D23" s="9" t="inlineStr">
        <is>
          <t>攻击力伤害通道 60/飞弹</t>
        </is>
      </c>
      <c r="E23" s="9" t="inlineStr">
        <is>
          <t>12% × ATK500 = 60；阈值 8 次命中</t>
        </is>
      </c>
      <c r="F23" s="9" t="inlineStr">
        <is>
          <t>受射速影响：命中频次决定触发率</t>
        </is>
      </c>
    </row>
    <row r="24">
      <c r="A24" s="6" t="inlineStr">
        <is>
          <t>② 机械之舞-改</t>
        </is>
      </c>
      <c r="B24" s="9" t="inlineStr">
        <is>
          <t>聚能叠层 ≥3 解锁</t>
        </is>
      </c>
      <c r="C24" s="6" t="inlineStr">
        <is>
          <t>机械之舞期间（可选）</t>
        </is>
      </c>
      <c r="D24" s="9" t="inlineStr">
        <is>
          <t>本次排除不建模</t>
        </is>
      </c>
      <c r="E24" s="9" t="inlineStr">
        <is>
          <t>13%-16%/次</t>
        </is>
      </c>
      <c r="F24" s="9" t="inlineStr">
        <is>
          <t>用户拍板排除</t>
        </is>
      </c>
    </row>
    <row r="25">
      <c r="A25" s="6" t="inlineStr">
        <is>
          <t>③ 死神时刻</t>
        </is>
      </c>
      <c r="B25" s="9" t="inlineStr">
        <is>
          <t>机械之舞结束时触发的增益</t>
        </is>
      </c>
      <c r="C25" s="6" t="inlineStr">
        <is>
          <t>结束时触发，持续 15 秒</t>
        </is>
      </c>
      <c r="D25" s="9" t="inlineStr">
        <is>
          <t>攻击力伤害通道 50/发</t>
        </is>
      </c>
      <c r="E25" s="9" t="inlineStr">
        <is>
          <t>10% × ATK500 = 50；阈值 8 次命中</t>
        </is>
      </c>
      <c r="F25" s="9" t="inlineStr">
        <is>
          <t>与完美谢幕同时触发；受射速影响</t>
        </is>
      </c>
    </row>
    <row r="26">
      <c r="A26" s="6" t="inlineStr">
        <is>
          <t>④ 完美谢幕</t>
        </is>
      </c>
      <c r="B26" s="9" t="inlineStr">
        <is>
          <t>机械之舞结束时同步发射飞弹</t>
        </is>
      </c>
      <c r="C26" s="6" t="inlineStr">
        <is>
          <t>结束时触发，0.5 秒内</t>
        </is>
      </c>
      <c r="D26" s="9" t="inlineStr">
        <is>
          <t>攻击力伤害通道 65/发</t>
        </is>
      </c>
      <c r="E26" s="9" t="inlineStr">
        <is>
          <t>13% × ATK500 = 65；射速阈值 150</t>
        </is>
      </c>
      <c r="F26" s="9" t="inlineStr">
        <is>
          <t>与死神时刻同时触发；受射速影响</t>
        </is>
      </c>
    </row>
    <row r="27">
      <c r="A27" s="6" t="inlineStr">
        <is>
          <t>机械臂重机枪</t>
        </is>
      </c>
      <c r="B27" s="9" t="inlineStr">
        <is>
          <t>展开额外武器持续射击（绝对值伤害）</t>
        </is>
      </c>
      <c r="C27" s="6" t="inlineStr">
        <is>
          <t>机械之舞期间并行</t>
        </is>
      </c>
      <c r="D27" s="9" t="inlineStr">
        <is>
          <t>额外武器独立输出 22/26</t>
        </is>
      </c>
      <c r="E27" s="9" t="inlineStr">
        <is>
          <t>伤害 22/弱点 26；RPM 未知</t>
        </is>
      </c>
      <c r="F27" s="9" t="inlineStr">
        <is>
          <t>非攻击力百分比；RPM 待补</t>
        </is>
      </c>
    </row>
    <row r="28"/>
    <row r="29">
      <c r="A29" s="4" t="inlineStr">
        <is>
          <t>加点/技能效果明细（攻击力伤害通道：ATK = 500 固定，已核验）</t>
        </is>
      </c>
    </row>
    <row r="30" ht="30" customHeight="1">
      <c r="A30" s="5" t="inlineStr">
        <is>
          <t>序号</t>
        </is>
      </c>
      <c r="B30" s="5" t="inlineStr">
        <is>
          <t>技能/加点</t>
        </is>
      </c>
      <c r="C30" s="5" t="inlineStr">
        <is>
          <t>触发条件</t>
        </is>
      </c>
      <c r="D30" s="5" t="inlineStr">
        <is>
          <t>等级 0 参数</t>
        </is>
      </c>
      <c r="E30" s="5" t="inlineStr">
        <is>
          <t>等级 1 参数</t>
        </is>
      </c>
      <c r="F30" s="5" t="inlineStr">
        <is>
          <t>等级 2 参数</t>
        </is>
      </c>
      <c r="G30" s="5" t="inlineStr">
        <is>
          <t>伤害/效果值</t>
        </is>
      </c>
      <c r="H30" s="5" t="inlineStr">
        <is>
          <t>实际伤害(ATK=500)</t>
        </is>
      </c>
      <c r="I30" s="5" t="inlineStr">
        <is>
          <t>单位</t>
        </is>
      </c>
      <c r="J30" s="5" t="inlineStr">
        <is>
          <t>持续/频率</t>
        </is>
      </c>
      <c r="K30" s="5" t="inlineStr">
        <is>
          <t>DPS 计算接口</t>
        </is>
      </c>
      <c r="L30" s="5" t="inlineStr">
        <is>
          <t>备注</t>
        </is>
      </c>
    </row>
    <row r="31">
      <c r="A31" s="6" t="n">
        <v>1</v>
      </c>
      <c r="B31" s="6" t="inlineStr">
        <is>
          <t>绚烂烟火</t>
        </is>
      </c>
      <c r="C31" s="9" t="inlineStr">
        <is>
          <t>机械臂展开后，武器射击命中达到阈值</t>
        </is>
      </c>
      <c r="D31" s="7" t="n">
        <v>24</v>
      </c>
      <c r="E31" s="7" t="n">
        <v>12</v>
      </c>
      <c r="F31" s="7" t="n">
        <v>8</v>
      </c>
      <c r="G31" s="11" t="n">
        <v>0.12</v>
      </c>
      <c r="H31" s="7" t="n">
        <v>60</v>
      </c>
      <c r="I31" s="6" t="inlineStr">
        <is>
          <t>攻击力伤害/发</t>
        </is>
      </c>
      <c r="J31" s="9" t="inlineStr">
        <is>
          <t>每触发发射 1 枚飞弹</t>
        </is>
      </c>
      <c r="K31" s="9" t="inlineStr">
        <is>
          <t>触发频率 = 射击次数 ÷ 阈值</t>
        </is>
      </c>
      <c r="L31" s="9" t="inlineStr">
        <is>
          <t>等级2阈值8次命中；过除武器伤害外全部乘区；受射速影响</t>
        </is>
      </c>
    </row>
    <row r="32">
      <c r="A32" s="6" t="n">
        <v>2</v>
      </c>
      <c r="B32" s="6" t="inlineStr">
        <is>
          <t>机械之舞改</t>
        </is>
      </c>
      <c r="C32" s="9" t="inlineStr">
        <is>
          <t>聚能状态再次达到 3 层后解锁</t>
        </is>
      </c>
      <c r="D32" s="7" t="n">
        <v>3</v>
      </c>
      <c r="E32" s="7" t="n">
        <v>3</v>
      </c>
      <c r="F32" s="7" t="n">
        <v>3</v>
      </c>
      <c r="G32" s="11" t="n">
        <v>0.13</v>
      </c>
      <c r="H32" s="7" t="inlineStr">
        <is>
          <t>65 - 80</t>
        </is>
      </c>
      <c r="I32" s="6" t="inlineStr">
        <is>
          <t>攻击力伤害/次</t>
        </is>
      </c>
      <c r="J32" s="9" t="inlineStr">
        <is>
          <t>持续 4 秒；每 0.4 秒造成 5 次</t>
        </is>
      </c>
      <c r="K32" s="9" t="inlineStr">
        <is>
          <t>本次排除不建模</t>
        </is>
      </c>
      <c r="L32" s="9" t="inlineStr">
        <is>
          <t>升级后单次系数 13%-16%；本模型排除</t>
        </is>
      </c>
    </row>
    <row r="33">
      <c r="A33" s="6" t="n">
        <v>3</v>
      </c>
      <c r="B33" s="6" t="inlineStr">
        <is>
          <t>死神时刻</t>
        </is>
      </c>
      <c r="C33" s="9" t="inlineStr">
        <is>
          <t>机械之舞结束时同步触发的增益</t>
        </is>
      </c>
      <c r="D33" s="7" t="n">
        <v>24</v>
      </c>
      <c r="E33" s="7" t="n">
        <v>12</v>
      </c>
      <c r="F33" s="7" t="n">
        <v>8</v>
      </c>
      <c r="G33" s="11" t="n">
        <v>0.1</v>
      </c>
      <c r="H33" s="7" t="n">
        <v>50</v>
      </c>
      <c r="I33" s="6" t="inlineStr">
        <is>
          <t>攻击力伤害/发</t>
        </is>
      </c>
      <c r="J33" s="9" t="inlineStr">
        <is>
          <t>增益持续 15 秒；每触发发射 1 枚导弹</t>
        </is>
      </c>
      <c r="K33" s="9" t="inlineStr">
        <is>
          <t>窗口内触发数 = 射击次数 ÷ 阈值</t>
        </is>
      </c>
      <c r="L33" s="9" t="inlineStr">
        <is>
          <t>与完美谢幕同时触发；过除武器伤害外全部乘区；受射速影响</t>
        </is>
      </c>
    </row>
    <row r="34">
      <c r="A34" s="6" t="n">
        <v>4</v>
      </c>
      <c r="B34" s="6" t="inlineStr">
        <is>
          <t>完美谢幕</t>
        </is>
      </c>
      <c r="C34" s="9" t="inlineStr">
        <is>
          <t>机械之舞结束时同步触发，0.5 秒内发射飞弹</t>
        </is>
      </c>
      <c r="D34" s="7" t="n">
        <v>300</v>
      </c>
      <c r="E34" s="7" t="n">
        <v>225</v>
      </c>
      <c r="F34" s="7" t="n">
        <v>150</v>
      </c>
      <c r="G34" s="11" t="n">
        <v>0.13</v>
      </c>
      <c r="H34" s="7" t="n">
        <v>65</v>
      </c>
      <c r="I34" s="6" t="inlineStr">
        <is>
          <t>攻击力伤害/发</t>
        </is>
      </c>
      <c r="J34" s="9" t="inlineStr">
        <is>
          <t>每达到射速阈值发射 1 枚</t>
        </is>
      </c>
      <c r="K34" s="9" t="inlineStr">
        <is>
          <t>飞弹数量 = ROUNDDOWN(当前射速 ÷ 阈值, 0)</t>
        </is>
      </c>
      <c r="L34" s="9" t="inlineStr">
        <is>
          <t>与死神时刻同时触发；射速阈值 300-225-150；受射速影响</t>
        </is>
      </c>
    </row>
    <row r="35"/>
    <row r="36"/>
    <row r="37">
      <c r="A37" s="4" t="inlineStr">
        <is>
          <t>机械之舞改 技能总系数参考</t>
        </is>
      </c>
    </row>
    <row r="38" ht="30" customHeight="1">
      <c r="A38" s="5" t="inlineStr">
        <is>
          <t>等级</t>
        </is>
      </c>
      <c r="B38" s="5" t="inlineStr">
        <is>
          <t>单次伤害系数</t>
        </is>
      </c>
      <c r="C38" s="5" t="inlineStr">
        <is>
          <t>持续时间（秒）</t>
        </is>
      </c>
      <c r="D38" s="5" t="inlineStr">
        <is>
          <t>间隔（秒）</t>
        </is>
      </c>
      <c r="E38" s="5" t="inlineStr">
        <is>
          <t>每次伤害次数</t>
        </is>
      </c>
      <c r="F38" s="5" t="inlineStr">
        <is>
          <t>总伤害系数</t>
        </is>
      </c>
      <c r="G38" s="5" t="inlineStr">
        <is>
          <t>说明</t>
        </is>
      </c>
    </row>
    <row r="39">
      <c r="A39" s="6" t="inlineStr">
        <is>
          <t>等级 0/1</t>
        </is>
      </c>
      <c r="B39" s="12" t="n">
        <v>0.13</v>
      </c>
      <c r="C39" s="6" t="n">
        <v>4</v>
      </c>
      <c r="D39" s="6" t="n">
        <v>0.4</v>
      </c>
      <c r="E39" s="6" t="n">
        <v>5</v>
      </c>
      <c r="F39" s="13">
        <f>IF(OR(B39="",C39="",D39="",D39=0,E39=""),"",C39/D39*E39*B39)</f>
        <v/>
      </c>
      <c r="G39" s="9" t="inlineStr">
        <is>
          <t>理论上全程命中；未计目标、距离与技能中断</t>
        </is>
      </c>
    </row>
    <row r="40">
      <c r="A40" s="6" t="inlineStr">
        <is>
          <t>等级 2</t>
        </is>
      </c>
      <c r="B40" s="12" t="n">
        <v>0.16</v>
      </c>
      <c r="C40" s="6" t="n">
        <v>4</v>
      </c>
      <c r="D40" s="6" t="n">
        <v>0.4</v>
      </c>
      <c r="E40" s="6" t="n">
        <v>5</v>
      </c>
      <c r="F40" s="13">
        <f>IF(OR(B40="",C40="",D40="",D40=0,E40=""),"",C40/D40*E40*B40)</f>
        <v/>
      </c>
      <c r="G40" s="9" t="inlineStr">
        <is>
          <t>理论上全程命中；未计目标、距离与技能中断</t>
        </is>
      </c>
    </row>
  </sheetData>
  <mergeCells count="1">
    <mergeCell ref="A1:K1"/>
  </mergeCells>
  <printOptions horizontalCentered="0"/>
  <pageMargins left="0.75" right="0.75" top="1" bottom="1" header="0.5" footer="0.5"/>
  <pageSetup orientation="landscape" fitToHeight="0" fitToWidth="1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  <col width="28" customWidth="1" min="3" max="3"/>
    <col width="28" customWidth="1" min="4" max="4"/>
    <col width="38" customWidth="1" min="5" max="5"/>
    <col width="18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6" customHeight="1">
      <c r="A1" s="1" t="inlineStr">
        <is>
          <t>DPS 拆解触发参数与归一化接口</t>
        </is>
      </c>
    </row>
    <row r="2" ht="38" customHeight="1">
      <c r="A2" s="14" t="inlineStr">
        <is>
          <t>说明</t>
        </is>
      </c>
      <c r="B2" s="15" t="inlineStr">
        <is>
          <t>本表只做可追踪的触发参数换算，不代表最终游戏结算；基础攻击力、技能快照、射速单位、模式持续时间和触发对象均需配置/实测核验。</t>
        </is>
      </c>
    </row>
    <row r="3"/>
    <row r="4" ht="30" customHeight="1">
      <c r="A4" s="5" t="inlineStr">
        <is>
          <t>指标</t>
        </is>
      </c>
      <c r="B4" s="5" t="inlineStr">
        <is>
          <t>公式/数值</t>
        </is>
      </c>
      <c r="C4" s="5" t="inlineStr">
        <is>
          <t>单位</t>
        </is>
      </c>
      <c r="D4" s="5" t="inlineStr">
        <is>
          <t>来源</t>
        </is>
      </c>
      <c r="E4" s="5" t="inlineStr">
        <is>
          <t>用途</t>
        </is>
      </c>
      <c r="F4" s="5" t="inlineStr">
        <is>
          <t>核验状态</t>
        </is>
      </c>
    </row>
    <row r="5">
      <c r="A5" s="6" t="inlineStr">
        <is>
          <t>主武器射击频率</t>
        </is>
      </c>
      <c r="B5" s="8">
        <f>'02_主武器'!B7/60</f>
        <v/>
      </c>
      <c r="C5" s="6" t="inlineStr">
        <is>
          <t>发/秒</t>
        </is>
      </c>
      <c r="D5" s="6" t="inlineStr">
        <is>
          <t>主武器基础属性</t>
        </is>
      </c>
      <c r="E5" s="9" t="inlineStr">
        <is>
          <t>用于每秒触发次数换算</t>
        </is>
      </c>
      <c r="F5" s="16" t="inlineStr">
        <is>
          <t>公式参考</t>
        </is>
      </c>
    </row>
    <row r="6">
      <c r="A6" s="6" t="inlineStr">
        <is>
          <t>主武器单弹匣射击时间</t>
        </is>
      </c>
      <c r="B6" s="8">
        <f>'02_主武器'!B9/('02_主武器'!B7/60)</f>
        <v/>
      </c>
      <c r="C6" s="6" t="inlineStr">
        <is>
          <t>秒</t>
        </is>
      </c>
      <c r="D6" s="6" t="inlineStr">
        <is>
          <t>主武器基础属性</t>
        </is>
      </c>
      <c r="E6" s="9" t="inlineStr">
        <is>
          <t>用于周期 DPS</t>
        </is>
      </c>
      <c r="F6" s="16" t="inlineStr">
        <is>
          <t>公式参考</t>
        </is>
      </c>
    </row>
    <row r="7">
      <c r="A7" s="6" t="inlineStr">
        <is>
          <t>主武器直接 DPS</t>
        </is>
      </c>
      <c r="B7" s="8">
        <f>'02_主武器'!H5</f>
        <v/>
      </c>
      <c r="C7" s="6" t="inlineStr">
        <is>
          <t>伤害/秒</t>
        </is>
      </c>
      <c r="D7" s="6" t="inlineStr">
        <is>
          <t>主武器计算区</t>
        </is>
      </c>
      <c r="E7" s="9" t="inlineStr">
        <is>
          <t>裸装基准</t>
        </is>
      </c>
      <c r="F7" s="16" t="inlineStr">
        <is>
          <t>公式参考</t>
        </is>
      </c>
    </row>
    <row r="8">
      <c r="A8" s="6" t="inlineStr">
        <is>
          <t>主武器连续射击周期 DPS</t>
        </is>
      </c>
      <c r="B8" s="8">
        <f>'02_主武器'!H7</f>
        <v/>
      </c>
      <c r="C8" s="6" t="inlineStr">
        <is>
          <t>伤害/秒</t>
        </is>
      </c>
      <c r="D8" s="6" t="inlineStr">
        <is>
          <t>主武器计算区</t>
        </is>
      </c>
      <c r="E8" s="9" t="inlineStr">
        <is>
          <t>含换弹的长期近似</t>
        </is>
      </c>
      <c r="F8" s="16" t="inlineStr">
        <is>
          <t>公式参考</t>
        </is>
      </c>
    </row>
    <row r="9">
      <c r="A9" s="6" t="inlineStr">
        <is>
          <t>副武器直接 DPS</t>
        </is>
      </c>
      <c r="B9" s="8">
        <f>'03_副武器'!H5</f>
        <v/>
      </c>
      <c r="C9" s="6" t="inlineStr">
        <is>
          <t>伤害/秒</t>
        </is>
      </c>
      <c r="D9" s="6" t="inlineStr">
        <is>
          <t>副武器计算区</t>
        </is>
      </c>
      <c r="E9" s="9" t="inlineStr">
        <is>
          <t>副武器裸装参考</t>
        </is>
      </c>
      <c r="F9" s="16" t="inlineStr">
        <is>
          <t>公式参考</t>
        </is>
      </c>
    </row>
    <row r="10">
      <c r="A10" s="6" t="inlineStr">
        <is>
          <t>绚烂烟火 60 秒理论触发次数（等级 0）</t>
        </is>
      </c>
      <c r="B10" s="8">
        <f>IF(OR(B5="",'05_赛季天赋'!D31="",'05_赛季天赋'!D31=0),"",B5*60/'05_赛季天赋'!D31)</f>
        <v/>
      </c>
      <c r="C10" s="6" t="inlineStr">
        <is>
          <t>次/60秒</t>
        </is>
      </c>
      <c r="D10" s="6" t="inlineStr">
        <is>
          <t>主武器射速 + 赛季天赋</t>
        </is>
      </c>
      <c r="E10" s="9" t="inlineStr">
        <is>
          <t>忽略技能窗口限制的理论值</t>
        </is>
      </c>
      <c r="F10" s="17" t="inlineStr">
        <is>
          <t>待核验</t>
        </is>
      </c>
    </row>
    <row r="11">
      <c r="A11" s="6" t="inlineStr">
        <is>
          <t>死神时刻 15 秒理论触发次数（等级 0）</t>
        </is>
      </c>
      <c r="B11" s="8">
        <f>IF(OR(B5="",'05_赛季天赋'!D33="",'05_赛季天赋'!D33=0),"",B5*15/'05_赛季天赋'!D33)</f>
        <v/>
      </c>
      <c r="C11" s="6" t="inlineStr">
        <is>
          <t>次/15秒</t>
        </is>
      </c>
      <c r="D11" s="6" t="inlineStr">
        <is>
          <t>主武器射速 + 赛季天赋</t>
        </is>
      </c>
      <c r="E11" s="9" t="inlineStr">
        <is>
          <t>增益窗口理论值</t>
        </is>
      </c>
      <c r="F11" s="17" t="inlineStr">
        <is>
          <t>待核验</t>
        </is>
      </c>
    </row>
    <row r="12">
      <c r="A12" s="6" t="inlineStr">
        <is>
          <t>完美谢幕飞弹数（等级 0）</t>
        </is>
      </c>
      <c r="B12" s="8">
        <f>IF(OR('02_主武器'!B7="",'05_赛季天赋'!D34="",'05_赛季天赋'!D34=0),"",ROUNDDOWN('02_主武器'!B7/'05_赛季天赋'!D34,0))</f>
        <v/>
      </c>
      <c r="C12" s="6" t="inlineStr">
        <is>
          <t>发</t>
        </is>
      </c>
      <c r="D12" s="6" t="inlineStr">
        <is>
          <t>主武器射速 + 赛季天赋</t>
        </is>
      </c>
      <c r="E12" s="9" t="inlineStr">
        <is>
          <t>机械之舞结束时的理论飞弹数</t>
        </is>
      </c>
      <c r="F12" s="17" t="inlineStr">
        <is>
          <t>待核验</t>
        </is>
      </c>
    </row>
    <row r="13">
      <c r="A13" s="6" t="inlineStr">
        <is>
          <t>完美谢幕飞弹数（等级 2）</t>
        </is>
      </c>
      <c r="B13" s="8">
        <f>IF(OR('02_主武器'!B7="",'05_赛季天赋'!F34="",'05_赛季天赋'!F34=0),"",ROUNDDOWN('02_主武器'!B7/'05_赛季天赋'!F34,0))</f>
        <v/>
      </c>
      <c r="C13" s="6" t="inlineStr">
        <is>
          <t>发</t>
        </is>
      </c>
      <c r="D13" s="6" t="inlineStr">
        <is>
          <t>主武器射速 + 赛季天赋</t>
        </is>
      </c>
      <c r="E13" s="9" t="inlineStr">
        <is>
          <t>机械之舞结束时的理论飞弹数</t>
        </is>
      </c>
      <c r="F13" s="17" t="inlineStr">
        <is>
          <t>待核验</t>
        </is>
      </c>
    </row>
    <row r="14"/>
    <row r="15"/>
    <row r="16">
      <c r="A16" s="4" t="inlineStr">
        <is>
          <t>DPS 口径预留</t>
        </is>
      </c>
    </row>
    <row r="17" ht="30" customHeight="1">
      <c r="A17" s="5" t="inlineStr">
        <is>
          <t>口径</t>
        </is>
      </c>
      <c r="B17" s="5" t="inlineStr">
        <is>
          <t>定义</t>
        </is>
      </c>
      <c r="C17" s="5" t="inlineStr">
        <is>
          <t>需要的输入</t>
        </is>
      </c>
      <c r="D17" s="5" t="inlineStr">
        <is>
          <t>当前状态</t>
        </is>
      </c>
    </row>
    <row r="18">
      <c r="A18" s="6" t="inlineStr">
        <is>
          <t>裸装直接 DPS</t>
        </is>
      </c>
      <c r="B18" s="9" t="inlineStr">
        <is>
          <t>单发伤害 × 射速</t>
        </is>
      </c>
      <c r="C18" s="9" t="inlineStr">
        <is>
          <t>枪械基础属性</t>
        </is>
      </c>
      <c r="D18" s="6" t="inlineStr">
        <is>
          <t>已建立</t>
        </is>
      </c>
    </row>
    <row r="19">
      <c r="A19" s="6" t="inlineStr">
        <is>
          <t>连续射击周期 DPS</t>
        </is>
      </c>
      <c r="B19" s="9" t="inlineStr">
        <is>
          <t>弹匣伤害 ÷（射击时间 + 换弹时间）</t>
        </is>
      </c>
      <c r="C19" s="9" t="inlineStr">
        <is>
          <t>弹匣、射速、换弹</t>
        </is>
      </c>
      <c r="D19" s="6" t="inlineStr">
        <is>
          <t>已建立</t>
        </is>
      </c>
    </row>
    <row r="20">
      <c r="A20" s="6" t="inlineStr">
        <is>
          <t>爆发窗口 DPS</t>
        </is>
      </c>
      <c r="B20" s="9" t="inlineStr">
        <is>
          <t>指定技能/增益窗口内总伤害 ÷ 窗口时长</t>
        </is>
      </c>
      <c r="C20" s="9" t="inlineStr">
        <is>
          <t>技能持续、触发次数、攻击力</t>
        </is>
      </c>
      <c r="D20" s="6" t="inlineStr">
        <is>
          <t>待补齐</t>
        </is>
      </c>
    </row>
    <row r="21">
      <c r="A21" s="6" t="inlineStr">
        <is>
          <t>长周期平均 DPS</t>
        </is>
      </c>
      <c r="B21" s="9" t="inlineStr">
        <is>
          <t>指定周期内总伤害 ÷ 周期时长</t>
        </is>
      </c>
      <c r="C21" s="9" t="inlineStr">
        <is>
          <t>技能冷却、触发条件、换弹、目标存活</t>
        </is>
      </c>
      <c r="D21" s="6" t="inlineStr">
        <is>
          <t>待补齐</t>
        </is>
      </c>
    </row>
  </sheetData>
  <mergeCells count="2">
    <mergeCell ref="A1:J1"/>
    <mergeCell ref="B2:J2"/>
  </mergeCells>
  <printOptions horizontalCentered="0"/>
  <pageMargins left="0.75" right="0.75" top="1" bottom="1" header="0.5" footer="0.5"/>
  <pageSetup orientation="landscape" fitToHeight="0" fitToWidth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40" customWidth="1" min="3" max="3"/>
    <col width="26" customWidth="1" min="4" max="4"/>
    <col width="22" customWidth="1" min="5" max="5"/>
    <col width="16" customWidth="1" min="6" max="6"/>
    <col width="30" customWidth="1" min="7" max="7"/>
    <col width="10" customWidth="1" min="8" max="8"/>
  </cols>
  <sheetData>
    <row r="1" ht="26" customHeight="1">
      <c r="A1" s="1" t="inlineStr">
        <is>
          <t>待核验事项（按用户 2026-09-10 口径重写）</t>
        </is>
      </c>
    </row>
    <row r="2"/>
    <row r="3" ht="30" customHeight="1">
      <c r="A3" s="5" t="inlineStr">
        <is>
          <t>序号</t>
        </is>
      </c>
      <c r="B3" s="5" t="inlineStr">
        <is>
          <t>对象</t>
        </is>
      </c>
      <c r="C3" s="5" t="inlineStr">
        <is>
          <t>待核验问题</t>
        </is>
      </c>
      <c r="D3" s="5" t="inlineStr">
        <is>
          <t>影响范围</t>
        </is>
      </c>
      <c r="E3" s="5" t="inlineStr">
        <is>
          <t>建议证据</t>
        </is>
      </c>
      <c r="F3" s="5" t="inlineStr">
        <is>
          <t>状态</t>
        </is>
      </c>
      <c r="G3" s="5" t="inlineStr">
        <is>
          <t>备注</t>
        </is>
      </c>
      <c r="H3" s="5" t="inlineStr">
        <is>
          <t>优先级</t>
        </is>
      </c>
    </row>
    <row r="4">
      <c r="A4" s="6" t="n">
        <v>1</v>
      </c>
      <c r="B4" s="6" t="inlineStr">
        <is>
          <t>全局</t>
        </is>
      </c>
      <c r="C4" s="9" t="inlineStr">
        <is>
          <t>攻击力伤害与武器单发伤害的换算关系</t>
        </is>
      </c>
      <c r="D4" s="9" t="inlineStr">
        <is>
          <t>赛季天赋飞弹/旋转攻击</t>
        </is>
      </c>
      <c r="E4" s="9" t="inlineStr">
        <is>
          <t>伤害公式/面板/日志</t>
        </is>
      </c>
      <c r="F4" s="18" t="inlineStr">
        <is>
          <t>已核验</t>
        </is>
      </c>
      <c r="G4" s="9" t="inlineStr">
        <is>
          <t>ATK = 500 固定；通道过除武器伤害外全部乘区</t>
        </is>
      </c>
      <c r="H4" s="18" t="inlineStr">
        <is>
          <t>已解决</t>
        </is>
      </c>
    </row>
    <row r="5">
      <c r="A5" s="6" t="n">
        <v>2</v>
      </c>
      <c r="B5" s="6" t="inlineStr">
        <is>
          <t>主武器</t>
        </is>
      </c>
      <c r="C5" s="9" t="inlineStr">
        <is>
          <t>火力宣泄满 buff 窗口的实际时长与层数恢复节奏</t>
        </is>
      </c>
      <c r="D5" s="9" t="inlineStr">
        <is>
          <t>火神炎帝爆发 DPS</t>
        </is>
      </c>
      <c r="E5" s="9" t="inlineStr">
        <is>
          <t>战斗日志/实测</t>
        </is>
      </c>
      <c r="F5" s="18" t="inlineStr">
        <is>
          <t>理想化最优</t>
        </is>
      </c>
      <c r="G5" s="9" t="inlineStr">
        <is>
          <t>按满 buff 常驻窗口 +200% 取最优解</t>
        </is>
      </c>
      <c r="H5" s="18" t="inlineStr">
        <is>
          <t>—</t>
        </is>
      </c>
    </row>
    <row r="6">
      <c r="A6" s="6" t="n">
        <v>3</v>
      </c>
      <c r="B6" s="6" t="inlineStr">
        <is>
          <t>主武器插件</t>
        </is>
      </c>
      <c r="C6" s="9" t="inlineStr">
        <is>
          <t>同调稳持的层数是否独立计时、是否命中刷新</t>
        </is>
      </c>
      <c r="D6" s="9" t="inlineStr">
        <is>
          <t>换弹与射击窗口</t>
        </is>
      </c>
      <c r="E6" s="9" t="inlineStr">
        <is>
          <t>配置/实测</t>
        </is>
      </c>
      <c r="F6" s="18" t="inlineStr">
        <is>
          <t>理想化最优</t>
        </is>
      </c>
      <c r="G6" s="9" t="inlineStr">
        <is>
          <t>按满 3 层常驻 +37.5% 取最优解</t>
        </is>
      </c>
      <c r="H6" s="18" t="inlineStr">
        <is>
          <t>紧急</t>
        </is>
      </c>
    </row>
    <row r="7">
      <c r="A7" s="6" t="n">
        <v>4</v>
      </c>
      <c r="B7" s="6" t="inlineStr">
        <is>
          <t>主武器插件</t>
        </is>
      </c>
      <c r="C7" s="9" t="inlineStr">
        <is>
          <t>技能扩散元素爆炸的伤害快照与目标数量规则</t>
        </is>
      </c>
      <c r="D7" s="9" t="inlineStr">
        <is>
          <t>技能后额外伤害</t>
        </is>
      </c>
      <c r="E7" s="9" t="inlineStr">
        <is>
          <t>战斗日志/实测</t>
        </is>
      </c>
      <c r="F7" s="18" t="inlineStr">
        <is>
          <t>理想化最优</t>
        </is>
      </c>
      <c r="G7" s="9" t="inlineStr">
        <is>
          <t>按单目标满触发 53% 取最优解</t>
        </is>
      </c>
      <c r="H7" s="18" t="inlineStr">
        <is>
          <t>紧急</t>
        </is>
      </c>
    </row>
    <row r="8">
      <c r="A8" s="6" t="n">
        <v>5</v>
      </c>
      <c r="B8" s="6" t="inlineStr">
        <is>
          <t>副武器插件</t>
        </is>
      </c>
      <c r="C8" s="9" t="inlineStr">
        <is>
          <t>连击充能实际滑铲时间占比</t>
        </is>
      </c>
      <c r="D8" s="9" t="inlineStr">
        <is>
          <t>技能充能频率</t>
        </is>
      </c>
      <c r="E8" s="9" t="inlineStr">
        <is>
          <t>操作统计/实测</t>
        </is>
      </c>
      <c r="F8" s="18" t="inlineStr">
        <is>
          <t>理想化最优</t>
        </is>
      </c>
      <c r="G8" s="9" t="inlineStr">
        <is>
          <t>按滑铲全程覆盖取最优解</t>
        </is>
      </c>
      <c r="H8" s="18" t="inlineStr">
        <is>
          <t>紧急</t>
        </is>
      </c>
    </row>
    <row r="9">
      <c r="A9" s="6" t="n">
        <v>6</v>
      </c>
      <c r="B9" s="6" t="inlineStr">
        <is>
          <t>副武器插件</t>
        </is>
      </c>
      <c r="C9" s="9" t="inlineStr">
        <is>
          <t>暴击涌流实际触发频率与暴击率上限关系</t>
        </is>
      </c>
      <c r="D9" s="9" t="inlineStr">
        <is>
          <t>副武器技能充能</t>
        </is>
      </c>
      <c r="E9" s="9" t="inlineStr">
        <is>
          <t>战斗日志/暴击率</t>
        </is>
      </c>
      <c r="F9" s="18" t="inlineStr">
        <is>
          <t>具体数值未知</t>
        </is>
      </c>
      <c r="G9" s="9" t="inlineStr">
        <is>
          <t>作为 freq(CR) 变量入式</t>
        </is>
      </c>
      <c r="H9" s="18" t="inlineStr">
        <is>
          <t>—</t>
        </is>
      </c>
    </row>
    <row r="10">
      <c r="A10" s="6" t="n">
        <v>7</v>
      </c>
      <c r="B10" s="6" t="inlineStr">
        <is>
          <t>副武器插件</t>
        </is>
      </c>
      <c r="C10" s="9" t="inlineStr">
        <is>
          <t>技能增幅 +60% 范围及子技能（攻击力伤害通道）是否吃乘区</t>
        </is>
      </c>
      <c r="D10" s="9" t="inlineStr">
        <is>
          <t>赛季天赋子技能 DPS</t>
        </is>
      </c>
      <c r="E10" s="9" t="inlineStr">
        <is>
          <t>技能伤害日志/战斗测试</t>
        </is>
      </c>
      <c r="F10" s="18" t="inlineStr">
        <is>
          <t>已拍板</t>
        </is>
      </c>
      <c r="G10" s="9" t="inlineStr">
        <is>
          <t>与主技能一样吃乘区（暴击/弱点/易伤/元素/物理/射速），口径不明确已加注</t>
        </is>
      </c>
      <c r="H10" s="18" t="inlineStr">
        <is>
          <t>紧急</t>
        </is>
      </c>
    </row>
    <row r="11">
      <c r="A11" s="6" t="n">
        <v>8</v>
      </c>
      <c r="B11" s="6" t="inlineStr">
        <is>
          <t>赛季天赋</t>
        </is>
      </c>
      <c r="C11" s="9" t="inlineStr">
        <is>
          <t>机械臂重机枪（机械之舞的技能效果）的 RPM 数值</t>
        </is>
      </c>
      <c r="D11" s="9" t="inlineStr">
        <is>
          <t>技能形态输出</t>
        </is>
      </c>
      <c r="E11" s="9" t="inlineStr">
        <is>
          <t>配置/实测</t>
        </is>
      </c>
      <c r="F11" s="18" t="inlineStr">
        <is>
          <t>具体数值未知</t>
        </is>
      </c>
      <c r="G11" s="9" t="inlineStr">
        <is>
          <t>作为 RPM_arm 变量入式</t>
        </is>
      </c>
      <c r="H11" s="18" t="inlineStr">
        <is>
          <t>—</t>
        </is>
      </c>
    </row>
    <row r="12">
      <c r="A12" s="6" t="n">
        <v>9</v>
      </c>
      <c r="B12" s="6" t="inlineStr">
        <is>
          <t>赛季天赋</t>
        </is>
      </c>
      <c r="C12" s="9" t="inlineStr">
        <is>
          <t>元素伤害形态配置（已用 Y 替代）</t>
        </is>
      </c>
      <c r="D12" s="9" t="inlineStr">
        <is>
          <t>元素独立绝对值/秒</t>
        </is>
      </c>
      <c r="E12" s="9" t="inlineStr">
        <is>
          <t>配置图</t>
        </is>
      </c>
      <c r="F12" s="18" t="inlineStr">
        <is>
          <t>已用 Y 替代</t>
        </is>
      </c>
      <c r="G12" s="9" t="inlineStr">
        <is>
          <t>Y = 绝对值/秒，不吃任何乘区；元素相关插件（层积强袭/异态共鸣）加幅已并入武器伤害池</t>
        </is>
      </c>
      <c r="H12" s="18" t="inlineStr">
        <is>
          <t>紧急</t>
        </is>
      </c>
    </row>
    <row r="13">
      <c r="A13" s="6" t="n">
        <v>10</v>
      </c>
      <c r="B13" s="6" t="inlineStr">
        <is>
          <t>赛季天赋</t>
        </is>
      </c>
      <c r="C13" s="9" t="inlineStr">
        <is>
          <t>技能持续时间 8s-12s 随叠层的映射关系（是否线性）</t>
        </is>
      </c>
      <c r="D13" s="9" t="inlineStr">
        <is>
          <t>机械之舞窗口 DPS</t>
        </is>
      </c>
      <c r="E13" s="9" t="inlineStr">
        <is>
          <t>配置/实测</t>
        </is>
      </c>
      <c r="F13" s="18" t="inlineStr">
        <is>
          <t>具体数值未知</t>
        </is>
      </c>
      <c r="G13" s="9" t="inlineStr">
        <is>
          <t>作为 dur(layer) 函数入式（暂按线性插值）</t>
        </is>
      </c>
      <c r="H13" s="18" t="inlineStr">
        <is>
          <t>紧急</t>
        </is>
      </c>
    </row>
    <row r="14">
      <c r="A14" s="6" t="n">
        <v>11</v>
      </c>
      <c r="B14" s="6" t="inlineStr">
        <is>
          <t>赛季天赋</t>
        </is>
      </c>
      <c r="C14" s="9" t="inlineStr">
        <is>
          <t>机械之舞-改完整机制与数值</t>
        </is>
      </c>
      <c r="D14" s="9" t="inlineStr">
        <is>
          <t>本次排除不建模</t>
        </is>
      </c>
      <c r="E14" s="9" t="inlineStr">
        <is>
          <t>技能截图</t>
        </is>
      </c>
      <c r="F14" s="18" t="inlineStr">
        <is>
          <t>已排除</t>
        </is>
      </c>
      <c r="G14" s="9" t="inlineStr">
        <is>
          <t>用户拍板本次排除，不进入最优化流程</t>
        </is>
      </c>
      <c r="H14" s="18" t="inlineStr">
        <is>
          <t>—</t>
        </is>
      </c>
    </row>
    <row r="15">
      <c r="A15" s="6" t="n">
        <v>12</v>
      </c>
      <c r="B15" s="6" t="inlineStr">
        <is>
          <t>赛季天赋</t>
        </is>
      </c>
      <c r="C15" s="9" t="inlineStr">
        <is>
          <t>死神时刻完整机制与数值</t>
        </is>
      </c>
      <c r="D15" s="9" t="inlineStr">
        <is>
          <t>攻击力伤害通道额外伤害</t>
        </is>
      </c>
      <c r="E15" s="9" t="inlineStr">
        <is>
          <t>技能截图</t>
        </is>
      </c>
      <c r="F15" s="18" t="inlineStr">
        <is>
          <t>已核验</t>
        </is>
      </c>
      <c r="G15" s="9" t="inlineStr">
        <is>
          <t>10%/发 × ATK500 = 50；机械之舞结束时触发，持续 15 秒</t>
        </is>
      </c>
      <c r="H15" s="18" t="inlineStr">
        <is>
          <t>—</t>
        </is>
      </c>
    </row>
    <row r="16">
      <c r="A16" s="6" t="n">
        <v>13</v>
      </c>
      <c r="B16" s="6" t="inlineStr">
        <is>
          <t>赛季天赋</t>
        </is>
      </c>
      <c r="C16" s="9" t="inlineStr">
        <is>
          <t>完美谢幕按射速阈值取整规则与飞弹数量</t>
        </is>
      </c>
      <c r="D16" s="9" t="inlineStr">
        <is>
          <t>攻击力伤害通道额外伤害</t>
        </is>
      </c>
      <c r="E16" s="9" t="inlineStr">
        <is>
          <t>配置/实测</t>
        </is>
      </c>
      <c r="F16" s="18" t="inlineStr">
        <is>
          <t>已核验</t>
        </is>
      </c>
      <c r="G16" s="9" t="inlineStr">
        <is>
          <t>13%/发 × ATK500 = 65；与死神时刻同时触发，0.5 秒内发射</t>
        </is>
      </c>
      <c r="H16" s="18" t="inlineStr">
        <is>
          <t>—</t>
        </is>
      </c>
    </row>
    <row r="17">
      <c r="A17" s="6" t="n">
        <v>14</v>
      </c>
      <c r="B17" s="6" t="inlineStr">
        <is>
          <t>乘区</t>
        </is>
      </c>
      <c r="C17" s="9" t="inlineStr">
        <is>
          <t>物理/暴击/武器/易伤/技能增幅的乘区骨架关系</t>
        </is>
      </c>
      <c r="D17" s="9" t="inlineStr">
        <is>
          <t>整体 DPS 模型</t>
        </is>
      </c>
      <c r="E17" s="9" t="inlineStr">
        <is>
          <t>属性表/伤害公式</t>
        </is>
      </c>
      <c r="F17" s="18" t="inlineStr">
        <is>
          <t>已拍板</t>
        </is>
      </c>
      <c r="G17" s="9" t="inlineStr">
        <is>
          <t>用户 2026-09-10 拍板：七大独立相乘；物理单独成稀有乘区；武器伤害含加幅/直击/爆炸同池；电弧感电→易伤池</t>
        </is>
      </c>
      <c r="H17" s="18" t="inlineStr">
        <is>
          <t>紧急</t>
        </is>
      </c>
    </row>
    <row r="18">
      <c r="A18" s="6" t="n">
        <v>15</v>
      </c>
      <c r="B18" s="6" t="inlineStr">
        <is>
          <t>乘区</t>
        </is>
      </c>
      <c r="C18" s="9" t="inlineStr">
        <is>
          <t>点金破绽 +30% 与切换易伤 +10% 是否同属易伤乘区</t>
        </is>
      </c>
      <c r="D18" s="9" t="inlineStr">
        <is>
          <t>目标侧增伤</t>
        </is>
      </c>
      <c r="E18" s="9" t="inlineStr">
        <is>
          <t>伤害公式/实测</t>
        </is>
      </c>
      <c r="F18" s="18" t="inlineStr">
        <is>
          <t>已拍板</t>
        </is>
      </c>
      <c r="G18" s="9" t="inlineStr">
        <is>
          <t>用户拍板：两者由副武器主动技能那发爆炸弹同时触发，同池加法 +40%（6s 窗口）</t>
        </is>
      </c>
      <c r="H18" s="18" t="inlineStr">
        <is>
          <t>—</t>
        </is>
      </c>
    </row>
    <row r="19">
      <c r="A19" s="6" t="n">
        <v>16</v>
      </c>
      <c r="B19" s="6" t="inlineStr">
        <is>
          <t>主武器插件</t>
        </is>
      </c>
      <c r="C19" s="9" t="inlineStr">
        <is>
          <t>概率坍缩的「未暴击即累积」期望上限与典型轮换时长</t>
        </is>
      </c>
      <c r="D19" s="9" t="inlineStr">
        <is>
          <t>暴击乘区动态累积</t>
        </is>
      </c>
      <c r="E19" s="9" t="inlineStr">
        <is>
          <t>战斗日志/实测</t>
        </is>
      </c>
      <c r="F19" s="18" t="inlineStr">
        <is>
          <t>具体数值未知</t>
        </is>
      </c>
      <c r="G19" s="9" t="inlineStr">
        <is>
          <t>作为 CR_collapse(k) 变量入式</t>
        </is>
      </c>
      <c r="H19" s="18" t="inlineStr">
        <is>
          <t>—</t>
        </is>
      </c>
    </row>
    <row r="20">
      <c r="A20" s="6" t="n">
        <v>17</v>
      </c>
      <c r="B20" s="6" t="inlineStr">
        <is>
          <t>副武器插件</t>
        </is>
      </c>
      <c r="C20" s="9" t="inlineStr">
        <is>
          <t>裁决充能（副武器插件）</t>
        </is>
      </c>
      <c r="D20" s="9" t="inlineStr">
        <is>
          <t>暴击乘区</t>
        </is>
      </c>
      <c r="E20" s="9" t="inlineStr">
        <is>
          <t>—</t>
        </is>
      </c>
      <c r="F20" s="18" t="inlineStr">
        <is>
          <t>已排除</t>
        </is>
      </c>
      <c r="G20" s="9" t="inlineStr">
        <is>
          <t>用户拍板：裁决充能属副武器插件，本模型不考虑</t>
        </is>
      </c>
      <c r="H20" s="18" t="inlineStr">
        <is>
          <t>—</t>
        </is>
      </c>
    </row>
    <row r="21">
      <c r="A21" s="6" t="n">
        <v>18</v>
      </c>
      <c r="B21" s="6" t="inlineStr">
        <is>
          <t>主武器插件</t>
        </is>
      </c>
      <c r="C21" s="9" t="inlineStr">
        <is>
          <t>层积强袭的元素异常层数维持时间与刷新规则</t>
        </is>
      </c>
      <c r="D21" s="9" t="inlineStr">
        <is>
          <t>武器伤害加法池（元素层数耦合）</t>
        </is>
      </c>
      <c r="E21" s="9" t="inlineStr">
        <is>
          <t>战斗日志/实测</t>
        </is>
      </c>
      <c r="F21" s="18" t="inlineStr">
        <is>
          <t>具体数值未知</t>
        </is>
      </c>
      <c r="G21" s="9" t="inlineStr">
        <is>
          <t>作为 layer_keep(t) 变量入式</t>
        </is>
      </c>
      <c r="H21" s="18" t="inlineStr">
        <is>
          <t>—</t>
        </is>
      </c>
    </row>
    <row r="22">
      <c r="A22" s="6" t="n">
        <v>19</v>
      </c>
      <c r="B22" s="6" t="inlineStr">
        <is>
          <t>主武器插件</t>
        </is>
      </c>
      <c r="C22" s="9" t="inlineStr">
        <is>
          <t>异态共鸣的单次 vs 常驻生效机制</t>
        </is>
      </c>
      <c r="D22" s="9" t="inlineStr">
        <is>
          <t>武器伤害加法池</t>
        </is>
      </c>
      <c r="E22" s="9" t="inlineStr">
        <is>
          <t>战斗日志/实测</t>
        </is>
      </c>
      <c r="F22" s="18" t="inlineStr">
        <is>
          <t>理想化最优</t>
        </is>
      </c>
      <c r="G22" s="9" t="inlineStr">
        <is>
          <t>按常驻生效 +25% 取最优解</t>
        </is>
      </c>
      <c r="H22" s="18" t="inlineStr">
        <is>
          <t>—</t>
        </is>
      </c>
    </row>
    <row r="23">
      <c r="A23" s="6" t="n">
        <v>20</v>
      </c>
      <c r="B23" s="6" t="inlineStr">
        <is>
          <t>主武器插件</t>
        </is>
      </c>
      <c r="C23" s="9" t="inlineStr">
        <is>
          <t>坍缩奇点爆炸目标数与伤害快照规则</t>
        </is>
      </c>
      <c r="D23" s="9" t="inlineStr">
        <is>
          <t>元素爆炸独立乘区</t>
        </is>
      </c>
      <c r="E23" s="9" t="inlineStr">
        <is>
          <t>战斗日志/实测</t>
        </is>
      </c>
      <c r="F23" s="18" t="inlineStr">
        <is>
          <t>具体数值未知</t>
        </is>
      </c>
      <c r="G23" s="9" t="inlineStr">
        <is>
          <t>代入层数 n（0≤n≤5）取 24+100n %</t>
        </is>
      </c>
      <c r="H23" s="18" t="inlineStr">
        <is>
          <t>—</t>
        </is>
      </c>
    </row>
    <row r="24">
      <c r="A24" s="6" t="n">
        <v>21</v>
      </c>
      <c r="B24" s="6" t="inlineStr">
        <is>
          <t>元素机制</t>
        </is>
      </c>
      <c r="C24" s="9" t="inlineStr">
        <is>
          <t>坍缩奇点与技能扩散元素爆炸是否同池/触发关系</t>
        </is>
      </c>
      <c r="D24" s="9" t="inlineStr">
        <is>
          <t>元素爆炸伤害</t>
        </is>
      </c>
      <c r="E24" s="9" t="inlineStr">
        <is>
          <t>伤害公式/实测</t>
        </is>
      </c>
      <c r="F24" s="18" t="inlineStr">
        <is>
          <t>理想化最优</t>
        </is>
      </c>
      <c r="G24" s="9" t="inlineStr">
        <is>
          <t>按独立相乘取最优解</t>
        </is>
      </c>
      <c r="H24" s="18" t="inlineStr">
        <is>
          <t>—</t>
        </is>
      </c>
    </row>
    <row r="25">
      <c r="A25" s="6" t="n">
        <v>22</v>
      </c>
      <c r="B25" s="6" t="inlineStr">
        <is>
          <t>元素机制</t>
        </is>
      </c>
      <c r="C25" s="9" t="inlineStr">
        <is>
          <t>电弧·感电是否与切换易伤/点金破绽同属易伤加法池</t>
        </is>
      </c>
      <c r="D25" s="9" t="inlineStr">
        <is>
          <t>元素异常 buff ↔ 易伤</t>
        </is>
      </c>
      <c r="E25" s="9" t="inlineStr">
        <is>
          <t>伤害公式/实测</t>
        </is>
      </c>
      <c r="F25" s="18" t="inlineStr">
        <is>
          <t>具体数值未知</t>
        </is>
      </c>
      <c r="G25" s="9" t="inlineStr">
        <is>
          <t>用户已拍板归入 04_易伤；感电数值待实测，作为变量入式</t>
        </is>
      </c>
      <c r="H25" s="18" t="inlineStr">
        <is>
          <t>—</t>
        </is>
      </c>
    </row>
    <row r="26">
      <c r="A26" s="6" t="n">
        <v>23</v>
      </c>
      <c r="B26" s="6" t="inlineStr">
        <is>
          <t>伤害类型</t>
        </is>
      </c>
      <c r="C26" s="9" t="inlineStr">
        <is>
          <t>物理伤害与武器伤害加法池是否同池</t>
        </is>
      </c>
      <c r="D26" s="9" t="inlineStr">
        <is>
          <t>物理基础 ↔ 武器伤害</t>
        </is>
      </c>
      <c r="E26" s="9" t="inlineStr">
        <is>
          <t>伤害公式/实测</t>
        </is>
      </c>
      <c r="F26" s="18" t="inlineStr">
        <is>
          <t>已拍板</t>
        </is>
      </c>
      <c r="G26" s="9" t="inlineStr">
        <is>
          <t>用户 2026-09-10 拍板：不同池。物理伤害 = 稀有独立乘区（07_物理伤害）</t>
        </is>
      </c>
      <c r="H26" s="18" t="inlineStr">
        <is>
          <t>紧急</t>
        </is>
      </c>
    </row>
    <row r="27">
      <c r="A27" s="6" t="n">
        <v>24</v>
      </c>
      <c r="B27" s="6" t="inlineStr">
        <is>
          <t>新增乘区</t>
        </is>
      </c>
      <c r="C27" s="9" t="inlineStr">
        <is>
          <t>弱点伤害乘区词条：精密追击（插件 03）武器类型限制生效性</t>
        </is>
      </c>
      <c r="D27" s="9" t="inlineStr">
        <is>
          <t>弱点增伤加法池</t>
        </is>
      </c>
      <c r="E27" s="9" t="inlineStr">
        <is>
          <t>配置/实测</t>
        </is>
      </c>
      <c r="F27" s="18" t="inlineStr">
        <is>
          <t>已核验数值</t>
        </is>
      </c>
      <c r="G27" s="9" t="inlineStr">
        <is>
          <t>已建立：03 号金插件 +7.0%/层×6（手枪/射手/狙击/暗器）</t>
        </is>
      </c>
      <c r="H27" s="18" t="inlineStr">
        <is>
          <t>—</t>
        </is>
      </c>
    </row>
    <row r="28">
      <c r="A28" s="6" t="n">
        <v>25</v>
      </c>
      <c r="B28" s="6" t="inlineStr">
        <is>
          <t>新增乘区</t>
        </is>
      </c>
      <c r="C28" s="9" t="inlineStr">
        <is>
          <t>弱点伤害乘区词条：穿颅者 II（卡牌）触发条件与覆盖率</t>
        </is>
      </c>
      <c r="D28" s="9" t="inlineStr">
        <is>
          <t>弱点增伤加法池</t>
        </is>
      </c>
      <c r="E28" s="9" t="inlineStr">
        <is>
          <t>卡牌描述</t>
        </is>
      </c>
      <c r="F28" s="18" t="inlineStr">
        <is>
          <t>已核验数值</t>
        </is>
      </c>
      <c r="G28" s="9" t="inlineStr">
        <is>
          <t>已建立：卡牌 +7%，理想化常驻生效</t>
        </is>
      </c>
      <c r="H28" s="18" t="inlineStr">
        <is>
          <t>—</t>
        </is>
      </c>
    </row>
  </sheetData>
  <mergeCells count="1">
    <mergeCell ref="A1:H1"/>
  </mergeCells>
  <conditionalFormatting sqref="F4:F18">
    <cfRule type="cellIs" priority="1" operator="equal" dxfId="1">
      <formula>"待核验"</formula>
    </cfRule>
  </conditionalFormatting>
  <printOptions horizontalCentered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22" customWidth="1" min="3" max="3"/>
    <col width="24" customWidth="1" min="4" max="4"/>
    <col width="32" customWidth="1" min="5" max="5"/>
    <col width="38" customWidth="1" min="6" max="6"/>
  </cols>
  <sheetData>
    <row r="1" ht="26" customHeight="1">
      <c r="A1" s="1" t="inlineStr">
        <is>
          <t>等价换算法则（3.1 反思 — 同一量级下对比各乘区投放）</t>
        </is>
      </c>
    </row>
    <row r="2">
      <c r="A2" t="inlineStr">
        <is>
          <t>原理：乘性模型下，任一乘区 (1+α) 增加 1%，DPS 相对增量 = 0.01 / (1+α)。乘区当前值越大，1% 边际效率越低（稀释本质）。</t>
        </is>
      </c>
    </row>
    <row r="3" ht="30" customHeight="1">
      <c r="A3" s="5" t="inlineStr">
        <is>
          <t>投放类型</t>
        </is>
      </c>
      <c r="B3" s="5" t="inlineStr">
        <is>
          <t>当前乘区值 (1+α)</t>
        </is>
      </c>
      <c r="C3" s="5" t="inlineStr">
        <is>
          <t>+1% 投放 → DPS 相对增量</t>
        </is>
      </c>
      <c r="D3" s="5" t="inlineStr">
        <is>
          <t>与「+1% 武器伤害」的比值</t>
        </is>
      </c>
      <c r="E3" s="5" t="inlineStr">
        <is>
          <t>投放建议</t>
        </is>
      </c>
      <c r="F3" s="5" t="inlineStr">
        <is>
          <t>备注</t>
        </is>
      </c>
    </row>
    <row r="4">
      <c r="A4" s="6" t="inlineStr">
        <is>
          <t>+1% 武器伤害</t>
        </is>
      </c>
      <c r="B4" s="19" t="n">
        <v>1.825</v>
      </c>
      <c r="C4" s="20" t="n">
        <v>0.00548</v>
      </c>
      <c r="D4" s="21" t="n">
        <v>1</v>
      </c>
      <c r="E4" s="9" t="inlineStr">
        <is>
          <t>已堆至 1.825，继续堆边际效率最低</t>
        </is>
      </c>
      <c r="F4" s="9" t="inlineStr">
        <is>
          <t>含过载膛压 30% + 层积强袭 27.5% + 异态共鸣 25%</t>
        </is>
      </c>
    </row>
    <row r="5">
      <c r="A5" s="6" t="inlineStr">
        <is>
          <t>+1% 弱点伤害</t>
        </is>
      </c>
      <c r="B5" s="19" t="n">
        <v>1.49</v>
      </c>
      <c r="C5" s="20" t="n">
        <v>0.00671</v>
      </c>
      <c r="D5" s="21" t="n">
        <v>1.22</v>
      </c>
      <c r="E5" s="9" t="inlineStr">
        <is>
          <t>中等效率，可继续堆</t>
        </is>
      </c>
      <c r="F5" s="9" t="inlineStr">
        <is>
          <t>含精密追击 42% + 穿颅者 II 7%；条件：连续命中弱点</t>
        </is>
      </c>
    </row>
    <row r="6">
      <c r="A6" s="6" t="inlineStr">
        <is>
          <t>+1% 易伤</t>
        </is>
      </c>
      <c r="B6" s="19" t="n">
        <v>1.4</v>
      </c>
      <c r="C6" s="20" t="n">
        <v>0.00714</v>
      </c>
      <c r="D6" s="21" t="n">
        <v>1.3</v>
      </c>
      <c r="E6" s="9" t="inlineStr">
        <is>
          <t>中等效率，覆盖率优化优先</t>
        </is>
      </c>
      <c r="F6" s="9" t="inlineStr">
        <is>
          <t>含点金破绽 30% + 切换易伤 10%；条件：覆盖率</t>
        </is>
      </c>
    </row>
    <row r="7">
      <c r="A7" s="6" t="inlineStr">
        <is>
          <t>+1% 暴击伤害</t>
        </is>
      </c>
      <c r="B7" s="19" t="n">
        <v>1.09</v>
      </c>
      <c r="C7" s="20" t="n">
        <v>0.009169999999999999</v>
      </c>
      <c r="D7" s="21" t="n">
        <v>1.67</v>
      </c>
      <c r="E7" s="9" t="inlineStr">
        <is>
          <t>高效率，推荐继续堆</t>
        </is>
      </c>
      <c r="F7" s="9" t="inlineStr">
        <is>
          <t>基础爆击倍率 1.30，c=0.30 占位</t>
        </is>
      </c>
    </row>
    <row r="8">
      <c r="A8" s="6" t="inlineStr">
        <is>
          <t>+1% 物理伤害</t>
        </is>
      </c>
      <c r="B8" s="19" t="n">
        <v>1.05</v>
      </c>
      <c r="C8" s="20" t="n">
        <v>0.009520000000000001</v>
      </c>
      <c r="D8" s="21" t="n">
        <v>1.74</v>
      </c>
      <c r="E8" s="9" t="inlineStr">
        <is>
          <t>高效率，推荐继续堆</t>
        </is>
      </c>
      <c r="F8" s="9" t="inlineStr">
        <is>
          <t>稳赢之手 5%，物理池几乎空，投放空间大</t>
        </is>
      </c>
    </row>
    <row r="9">
      <c r="A9" s="6" t="inlineStr">
        <is>
          <t>+1 RPM 射速</t>
        </is>
      </c>
      <c r="B9" s="19" t="n">
        <v>16.67</v>
      </c>
      <c r="C9" s="20" t="n">
        <v>0.0005999999999999999</v>
      </c>
      <c r="D9" s="21" t="n">
        <v>0.11</v>
      </c>
      <c r="E9" s="9" t="inlineStr">
        <is>
          <t>效率低，但有双重收益</t>
        </is>
      </c>
      <c r="F9" s="9" t="inlineStr">
        <is>
          <t>既乘主武器 DPS 又提赛季天赋触发密度（不在本表）</t>
        </is>
      </c>
    </row>
    <row r="10">
      <c r="A10" s="6" t="inlineStr">
        <is>
          <t>+1% 射速（相对）</t>
        </is>
      </c>
      <c r="B10" s="19" t="n">
        <v>1</v>
      </c>
      <c r="C10" s="20" t="n">
        <v>0.01</v>
      </c>
      <c r="D10" s="21" t="n">
        <v>1.82</v>
      </c>
      <c r="E10" s="9" t="inlineStr">
        <is>
          <t>若以 % 计则与+1% 物理同档</t>
        </is>
      </c>
      <c r="F10" s="9" t="inlineStr">
        <is>
          <t>需统一量纲：+1 RPM vs +1% 射速，结论不同</t>
        </is>
      </c>
    </row>
    <row r="11">
      <c r="A11" s="6" t="inlineStr">
        <is>
          <t>+1% 暴击率 c</t>
        </is>
      </c>
      <c r="B11" s="19" t="n">
        <v>1.09</v>
      </c>
      <c r="C11" s="20" t="n">
        <v>0.00275</v>
      </c>
      <c r="D11" s="21" t="n">
        <v>0.5</v>
      </c>
      <c r="E11" s="9" t="inlineStr">
        <is>
          <t>中等效率，但有上限（c≤1）</t>
        </is>
      </c>
      <c r="F11" s="9" t="inlineStr">
        <is>
          <t>影响 1+0.30c 的基础；c 越大效率递减</t>
        </is>
      </c>
    </row>
  </sheetData>
  <mergeCells count="1">
    <mergeCell ref="A1:F1"/>
  </mergeCells>
  <printOptions horizontalCentered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6" customWidth="1" min="3" max="3"/>
    <col width="24" customWidth="1" min="4" max="4"/>
    <col width="18" customWidth="1" min="5" max="5"/>
    <col width="22" customWidth="1" min="6" max="6"/>
    <col width="32" customWidth="1" min="7" max="7"/>
  </cols>
  <sheetData>
    <row r="1" ht="26" customHeight="1">
      <c r="A1" s="1" t="inlineStr">
        <is>
          <t>模块增益占比（3.2 反思 — 理想化上限）</t>
        </is>
      </c>
    </row>
    <row r="2">
      <c r="A2" t="inlineStr">
        <is>
          <t>说明：占比按 c=0.30 占位，主武器稳态 DPS 基准 ≈ 2904 伤害/秒（≈40×1.09×16.67×1.825×1.49×1.40×1.05）。副武器 C 定位纯辅助（增伤+切换易伤+一次性爆炸 239.7×(1+0.30c)/次）；活动卡牌 G 本轮先不考虑。</t>
        </is>
      </c>
    </row>
    <row r="3" ht="30" customHeight="1">
      <c r="A3" s="5" t="inlineStr">
        <is>
          <t>模块</t>
        </is>
      </c>
      <c r="B3" s="5" t="inlineStr">
        <is>
          <t>主要投放</t>
        </is>
      </c>
      <c r="C3" s="5" t="inlineStr">
        <is>
          <t>DPS 增量公式</t>
        </is>
      </c>
      <c r="D3" s="5" t="inlineStr">
        <is>
          <t>DPS 增量（c=0.30）</t>
        </is>
      </c>
      <c r="E3" s="5" t="inlineStr">
        <is>
          <t>占比</t>
        </is>
      </c>
      <c r="F3" s="5" t="inlineStr">
        <is>
          <t>增益曲线</t>
        </is>
      </c>
      <c r="G3" s="5" t="inlineStr">
        <is>
          <t>备注</t>
        </is>
      </c>
    </row>
    <row r="4">
      <c r="A4" s="6" t="inlineStr">
        <is>
          <t>A. 主武器（含武器技能）</t>
        </is>
      </c>
      <c r="B4" s="6" t="inlineStr">
        <is>
          <t>单发/射速/爆击/技能</t>
        </is>
      </c>
      <c r="C4" s="9" t="inlineStr">
        <is>
          <t>40×1.09×16.67 ≈ 727（裸装稳态）+ 47933 伤害/6s（爆发）</t>
        </is>
      </c>
      <c r="D4" s="6" t="inlineStr">
        <is>
          <t>+727 稳态 + +7989 平均</t>
        </is>
      </c>
      <c r="E4" s="6" t="inlineStr">
        <is>
          <t>27.3% 稳态 + 30.0% 爆发</t>
        </is>
      </c>
      <c r="F4" s="9" t="inlineStr">
        <is>
          <t>稳态水平线 + 6s 脉冲</t>
        </is>
      </c>
      <c r="G4" s="9" t="inlineStr">
        <is>
          <t>占比含爆发窗口平均</t>
        </is>
      </c>
    </row>
    <row r="5">
      <c r="A5" s="6" t="inlineStr">
        <is>
          <t>B. 主武器插件</t>
        </is>
      </c>
      <c r="B5" s="6" t="inlineStr">
        <is>
          <t>武器伤害加幅/暴击/换弹</t>
        </is>
      </c>
      <c r="C5" s="9" t="inlineStr">
        <is>
          <t>×1.825 倍（在裸装基础上）</t>
        </is>
      </c>
      <c r="D5" s="6" t="inlineStr">
        <is>
          <t>+600</t>
        </is>
      </c>
      <c r="E5" s="6" t="inlineStr">
        <is>
          <t>22.5%</t>
        </is>
      </c>
      <c r="F5" s="9" t="inlineStr">
        <is>
          <t>常驻水平线（换弹清空抖动）</t>
        </is>
      </c>
      <c r="G5" s="9" t="inlineStr">
        <is>
          <t>过载膛压 + 层积强袭 + 异态共鸣</t>
        </is>
      </c>
    </row>
    <row r="6">
      <c r="A6" s="6" t="inlineStr">
        <is>
          <t>C. 副武器</t>
        </is>
      </c>
      <c r="B6" s="6" t="inlineStr">
        <is>
          <t>纯辅助</t>
        </is>
      </c>
      <c r="C6" s="9" t="inlineStr">
        <is>
          <t>爆炸 239.7×(1+0.30c)/次 + 易伤 +40%（6s 窗口）</t>
        </is>
      </c>
      <c r="D6" s="6" t="inlineStr">
        <is>
          <t>辅助 + 一次性</t>
        </is>
      </c>
      <c r="E6" s="6" t="inlineStr">
        <is>
          <t>—</t>
        </is>
      </c>
      <c r="F6" s="9" t="inlineStr">
        <is>
          <t>离散脉冲（含爆炸 + 易伤窗口）</t>
        </is>
      </c>
      <c r="G6" s="9" t="inlineStr">
        <is>
          <t>用户拍板：只做辅助，不自算独立 DPS；代价 1s；爆炸后上易伤+40%</t>
        </is>
      </c>
    </row>
    <row r="7">
      <c r="A7" s="6" t="inlineStr">
        <is>
          <t>D. 副武器插件</t>
        </is>
      </c>
      <c r="B7" s="6" t="inlineStr">
        <is>
          <t>技能增幅/切易伤</t>
        </is>
      </c>
      <c r="C7" s="9" t="inlineStr">
        <is>
          <t>+60% 副武器技能 + +10% 易伤</t>
        </is>
      </c>
      <c r="D7" s="6" t="inlineStr">
        <is>
          <t>≈ +95 (在主武器基础上)</t>
        </is>
      </c>
      <c r="E7" s="6" t="inlineStr">
        <is>
          <t>3.0%</t>
        </is>
      </c>
      <c r="F7" s="9" t="inlineStr">
        <is>
          <t>切枪后 6s 易伤 buff</t>
        </is>
      </c>
      <c r="G7" s="9" t="inlineStr">
        <is>
          <t>技能增幅 +60% 仅对副武器技能</t>
        </is>
      </c>
    </row>
    <row r="8">
      <c r="A8" s="6" t="inlineStr">
        <is>
          <t>E. 近战</t>
        </is>
      </c>
      <c r="B8" s="6" t="inlineStr">
        <is>
          <t>物理/暴击</t>
        </is>
      </c>
      <c r="C8" s="9" t="inlineStr">
        <is>
          <t>+5% 物理 + +8% 暴击伤害</t>
        </is>
      </c>
      <c r="D8" s="6" t="inlineStr">
        <is>
          <t>+95</t>
        </is>
      </c>
      <c r="E8" s="6" t="inlineStr">
        <is>
          <t>3.6%</t>
        </is>
      </c>
      <c r="F8" s="9" t="inlineStr">
        <is>
          <t>常驻水平线</t>
        </is>
      </c>
      <c r="G8" s="9" t="inlineStr">
        <is>
          <t>稳赢之手，携带即生效</t>
        </is>
      </c>
    </row>
    <row r="9">
      <c r="A9" s="6" t="inlineStr">
        <is>
          <t>F. 赛季天赋</t>
        </is>
      </c>
      <c r="B9" s="6" t="inlineStr">
        <is>
          <t>ATK=500 通道子技能</t>
        </is>
      </c>
      <c r="C9" s="9" t="inlineStr">
        <is>
          <t>60+50+65 × (1+0.30c) × 2.190 ≈ 415（按平均触发频次）</t>
        </is>
      </c>
      <c r="D9" s="6" t="inlineStr">
        <is>
          <t>+415 持续</t>
        </is>
      </c>
      <c r="E9" s="6" t="inlineStr">
        <is>
          <t>15.6%</t>
        </is>
      </c>
      <c r="F9" s="9" t="inlineStr">
        <is>
          <t>12s 矩形 + 结束脉冲</t>
        </is>
      </c>
      <c r="G9" s="9" t="inlineStr">
        <is>
          <t>与机械之舞并行；结束瞬间叠乘</t>
        </is>
      </c>
    </row>
    <row r="10">
      <c r="A10" s="6" t="inlineStr">
        <is>
          <t>G. 活动增益卡牌</t>
        </is>
      </c>
      <c r="B10" s="6" t="inlineStr">
        <is>
          <t>攻/防/血/移速/特殊</t>
        </is>
      </c>
      <c r="C10" s="9" t="inlineStr">
        <is>
          <t>0-3 张 × 6 种 × 4 等级</t>
        </is>
      </c>
      <c r="D10" s="6" t="inlineStr">
        <is>
          <t>先不考虑</t>
        </is>
      </c>
      <c r="E10" s="6" t="inlineStr">
        <is>
          <t>—</t>
        </is>
      </c>
      <c r="F10" s="9" t="inlineStr">
        <is>
          <t>—</t>
        </is>
      </c>
      <c r="G10" s="9" t="inlineStr">
        <is>
          <t>用户拍板：本轮先不考虑（09-10）</t>
        </is>
      </c>
    </row>
    <row r="11">
      <c r="A11" s="6" t="inlineStr">
        <is>
          <t>元素 Y</t>
        </is>
      </c>
      <c r="B11" s="6" t="inlineStr">
        <is>
          <t>独立绝对值/秒</t>
        </is>
      </c>
      <c r="C11" s="9" t="inlineStr">
        <is>
          <t>Y（直接叠加）</t>
        </is>
      </c>
      <c r="D11" s="6" t="inlineStr">
        <is>
          <t>待算</t>
        </is>
      </c>
      <c r="E11" s="6" t="inlineStr">
        <is>
          <t>—</t>
        </is>
      </c>
      <c r="F11" s="9" t="inlineStr">
        <is>
          <t>持续水平线</t>
        </is>
      </c>
      <c r="G11" s="9" t="inlineStr">
        <is>
          <t>不吃任何乘区，元素相关插件加幅已并入 B</t>
        </is>
      </c>
    </row>
  </sheetData>
  <mergeCells count="1">
    <mergeCell ref="A1:G1"/>
  </mergeCells>
  <printOptions horizontalCentered="0"/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26" customWidth="1" min="4" max="4"/>
    <col width="30" customWidth="1" min="5" max="5"/>
    <col width="26" customWidth="1" min="6" max="6"/>
    <col width="14" customWidth="1" min="7" max="7"/>
    <col width="14" customWidth="1" min="8" max="8"/>
  </cols>
  <sheetData>
    <row r="1" ht="26" customHeight="1">
      <c r="A1" s="1" t="inlineStr">
        <is>
          <t>射速细分（基础射速 / 换弹 / 技能充能 / 战斗策略）</t>
        </is>
      </c>
    </row>
    <row r="2" ht="46" customHeight="1">
      <c r="A2" s="14" t="inlineStr">
        <is>
          <t>说明</t>
        </is>
      </c>
      <c r="B2" s="22" t="inlineStr">
        <is>
          <t>射速由四层构成：①武器基础射速(RPM) ②换弹速度(含预热) ③技能充能(非传统射速，暂单列补充) ④最优战斗策略(搁置待补完)。换弹速度采用 A+B 并存：A=折算周期平均射速，B=分段建模(满弹期/换弹期)。</t>
        </is>
      </c>
    </row>
    <row r="4">
      <c r="A4" s="4" t="inlineStr">
        <is>
          <t>① 武器基础射速</t>
        </is>
      </c>
    </row>
    <row r="5" ht="30" customHeight="1">
      <c r="A5" s="5" t="inlineStr">
        <is>
          <t>因子</t>
        </is>
      </c>
      <c r="B5" s="5" t="inlineStr">
        <is>
          <t>数值</t>
        </is>
      </c>
      <c r="C5" s="5" t="inlineStr">
        <is>
          <t>单位</t>
        </is>
      </c>
      <c r="D5" s="5" t="inlineStr">
        <is>
          <t>说明</t>
        </is>
      </c>
      <c r="E5" s="5" t="inlineStr">
        <is>
          <t>待核验</t>
        </is>
      </c>
    </row>
    <row r="6">
      <c r="A6" s="6" t="inlineStr">
        <is>
          <t>主武器基础射速</t>
        </is>
      </c>
      <c r="B6" s="7" t="n">
        <v>1000</v>
      </c>
      <c r="C6" s="6" t="inlineStr">
        <is>
          <t>RPM</t>
        </is>
      </c>
      <c r="D6" s="9">
        <f> 1000 ÷ 60 ≈ 16.67 发/秒</f>
        <v/>
      </c>
      <c r="E6" s="6" t="inlineStr">
        <is>
          <t>已核验</t>
        </is>
      </c>
    </row>
    <row r="7">
      <c r="A7" s="6" t="inlineStr">
        <is>
          <t>副武器基础射速</t>
        </is>
      </c>
      <c r="B7" s="7" t="n">
        <v>230</v>
      </c>
      <c r="C7" s="6" t="inlineStr">
        <is>
          <t>RPM</t>
        </is>
      </c>
      <c r="D7" s="9">
        <f> 230 ÷ 60 ≈ 3.83 发/秒</f>
        <v/>
      </c>
      <c r="E7" s="6" t="inlineStr">
        <is>
          <t>已核验</t>
        </is>
      </c>
    </row>
    <row r="10">
      <c r="A10" s="4" t="inlineStr">
        <is>
          <t>② 换弹速度（含预热）</t>
        </is>
      </c>
    </row>
    <row r="11" ht="30" customHeight="1">
      <c r="A11" s="5" t="inlineStr">
        <is>
          <t>因子</t>
        </is>
      </c>
      <c r="B11" s="5" t="inlineStr">
        <is>
          <t>来源</t>
        </is>
      </c>
      <c r="C11" s="5" t="inlineStr">
        <is>
          <t>数值</t>
        </is>
      </c>
      <c r="D11" s="5" t="inlineStr">
        <is>
          <t>作用</t>
        </is>
      </c>
      <c r="E11" s="5" t="inlineStr">
        <is>
          <t>DPS 影响</t>
        </is>
      </c>
      <c r="F11" s="5" t="inlineStr">
        <is>
          <t>待核验</t>
        </is>
      </c>
    </row>
    <row r="12">
      <c r="A12" s="6" t="inlineStr">
        <is>
          <t>换弹时间</t>
        </is>
      </c>
      <c r="B12" s="6" t="inlineStr">
        <is>
          <t>主武器基础</t>
        </is>
      </c>
      <c r="C12" s="7" t="inlineStr">
        <is>
          <t>5.0 秒</t>
        </is>
      </c>
      <c r="D12" s="9" t="inlineStr">
        <is>
          <t>基础换弹时间</t>
        </is>
      </c>
      <c r="E12" s="9" t="inlineStr">
        <is>
          <t>周期 DPS 基准</t>
        </is>
      </c>
      <c r="F12" s="6" t="inlineStr">
        <is>
          <t>已核验</t>
        </is>
      </c>
    </row>
    <row r="13">
      <c r="A13" s="6" t="inlineStr">
        <is>
          <t>同调稳持</t>
        </is>
      </c>
      <c r="B13" s="6" t="inlineStr">
        <is>
          <t>主武器插件 01</t>
        </is>
      </c>
      <c r="C13" s="7" t="inlineStr">
        <is>
          <t>+12.5%/层×3</t>
        </is>
      </c>
      <c r="D13" s="9" t="inlineStr">
        <is>
          <t>换弹速度提升</t>
        </is>
      </c>
      <c r="E13" s="9" t="inlineStr">
        <is>
          <t>缩短换弹时间</t>
        </is>
      </c>
      <c r="F13" s="6" t="inlineStr">
        <is>
          <t>层数计时/刷新待核验</t>
        </is>
      </c>
    </row>
    <row r="14">
      <c r="A14" s="6" t="inlineStr">
        <is>
          <t>充能弹药</t>
        </is>
      </c>
      <c r="B14" s="6" t="inlineStr">
        <is>
          <t>副武器插件 01</t>
        </is>
      </c>
      <c r="C14" s="7" t="inlineStr">
        <is>
          <t>+35% 换弹速度</t>
        </is>
      </c>
      <c r="D14" s="9" t="inlineStr">
        <is>
          <t>技能后自动装填弹夹，持续 5 秒</t>
        </is>
      </c>
      <c r="E14" s="9" t="inlineStr">
        <is>
          <t>周期 DPS 提升</t>
        </is>
      </c>
      <c r="F14" s="6" t="inlineStr">
        <is>
          <t>触发边界待核验</t>
        </is>
      </c>
    </row>
    <row r="15">
      <c r="A15" s="6" t="inlineStr">
        <is>
          <t>火力宣泄预热</t>
        </is>
      </c>
      <c r="B15" s="6" t="inlineStr">
        <is>
          <t>主武器被动</t>
        </is>
      </c>
      <c r="C15" s="7" t="inlineStr">
        <is>
          <t>预热最多缩至 0.1 秒</t>
        </is>
      </c>
      <c r="D15" s="9" t="inlineStr">
        <is>
          <t>机枪模式首击延迟随层数降低</t>
        </is>
      </c>
      <c r="E15" s="9" t="inlineStr">
        <is>
          <t>有效射速提升</t>
        </is>
      </c>
      <c r="F15" s="6" t="inlineStr">
        <is>
          <t>满 buff 窗口待实测</t>
        </is>
      </c>
    </row>
    <row r="18">
      <c r="A18" s="4" t="inlineStr">
        <is>
          <t>③ 技能充能（非传统射速，暂单列）</t>
        </is>
      </c>
    </row>
    <row r="19" ht="30" customHeight="1">
      <c r="A19" s="5" t="inlineStr">
        <is>
          <t>因子</t>
        </is>
      </c>
      <c r="B19" s="5" t="inlineStr">
        <is>
          <t>来源</t>
        </is>
      </c>
      <c r="C19" s="5" t="inlineStr">
        <is>
          <t>数值</t>
        </is>
      </c>
      <c r="D19" s="5" t="inlineStr">
        <is>
          <t>触发条件</t>
        </is>
      </c>
      <c r="E19" s="5" t="inlineStr">
        <is>
          <t>量化依赖</t>
        </is>
      </c>
      <c r="F19" s="5" t="inlineStr">
        <is>
          <t>待核验</t>
        </is>
      </c>
    </row>
    <row r="20">
      <c r="A20" s="6" t="inlineStr">
        <is>
          <t>连击充能</t>
        </is>
      </c>
      <c r="B20" s="6" t="inlineStr">
        <is>
          <t>主武器插件 02</t>
        </is>
      </c>
      <c r="C20" s="7" t="inlineStr">
        <is>
          <t>+7% 技能充能</t>
        </is>
      </c>
      <c r="D20" s="9" t="inlineStr">
        <is>
          <t>滑铲时累计 10 次开火，冷却 1 秒</t>
        </is>
      </c>
      <c r="E20" s="9" t="inlineStr">
        <is>
          <t>需乘滑铲时间占比</t>
        </is>
      </c>
      <c r="F20" s="6" t="inlineStr">
        <is>
          <t>滑铲占比待量化</t>
        </is>
      </c>
    </row>
    <row r="21">
      <c r="A21" s="6" t="inlineStr">
        <is>
          <t>暴击涌流</t>
        </is>
      </c>
      <c r="B21" s="6" t="inlineStr">
        <is>
          <t>副武器插件 02</t>
        </is>
      </c>
      <c r="C21" s="7" t="inlineStr">
        <is>
          <t>+2.8% 技能充能</t>
        </is>
      </c>
      <c r="D21" s="9" t="inlineStr">
        <is>
          <t>暴击触发，每 0.5 秒最多 1 次</t>
        </is>
      </c>
      <c r="E21" s="9" t="inlineStr">
        <is>
          <t>与射速×暴击率挂钩，上限 2 次/秒</t>
        </is>
      </c>
      <c r="F21" s="6" t="inlineStr">
        <is>
          <t>暴击率上限关系待核验</t>
        </is>
      </c>
    </row>
    <row r="24">
      <c r="A24" s="4" t="inlineStr">
        <is>
          <t>④ 最优战斗策略（搁置，待补完）</t>
        </is>
      </c>
    </row>
    <row r="25" ht="30" customHeight="1">
      <c r="A25" s="5" t="inlineStr">
        <is>
          <t>要素</t>
        </is>
      </c>
      <c r="B25" s="5" t="inlineStr">
        <is>
          <t>涉及系统</t>
        </is>
      </c>
      <c r="C25" s="5" t="inlineStr">
        <is>
          <t>待补内容</t>
        </is>
      </c>
    </row>
    <row r="26">
      <c r="A26" s="6" t="inlineStr">
        <is>
          <t>火力宣泄形态切换</t>
        </is>
      </c>
      <c r="B26" s="6" t="inlineStr">
        <is>
          <t>主武器被动</t>
        </is>
      </c>
      <c r="C26" s="9" t="inlineStr">
        <is>
          <t>架设攒层 vs 机枪耗层的节奏、满 buff 窗口时长</t>
        </is>
      </c>
    </row>
    <row r="27">
      <c r="A27" s="6" t="inlineStr">
        <is>
          <t>点金弹使用节奏</t>
        </is>
      </c>
      <c r="B27" s="6" t="inlineStr">
        <is>
          <t>副武器主动技能</t>
        </is>
      </c>
      <c r="C27" s="9" t="inlineStr">
        <is>
          <t>点金弹「能用则用」的最优释放时机</t>
        </is>
      </c>
    </row>
    <row r="28">
      <c r="A28" s="6" t="inlineStr">
        <is>
          <t>机械之舞使用</t>
        </is>
      </c>
      <c r="B28" s="6" t="inlineStr">
        <is>
          <t>赛季天赋</t>
        </is>
      </c>
      <c r="C28" s="9" t="inlineStr">
        <is>
          <t>聚能、机械臂窗口与射速/换弹的配合</t>
        </is>
      </c>
    </row>
  </sheetData>
  <mergeCells count="2">
    <mergeCell ref="B2:H2"/>
    <mergeCell ref="A1:H1"/>
  </mergeCells>
  <printOptions horizontalCentered="0"/>
  <pageMargins left="0.75" right="0.75" top="1" bottom="1" header="0.5" footer="0.5"/>
  <pageSetup orientation="landscape" fitToHeight="0" fitToWidth="1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WorkBuddy</dc:creator>
  <dc:title>NZM 僵尸猎场局外 BD - DPS 拆解基础参考模型</dc:title>
  <dc:subject>僵尸猎场局外 BD DPS 拆解基础数据</dc:subject>
  <dcterms:created xsi:type="dcterms:W3CDTF">2026-09-10T08:37:11Z</dcterms:created>
  <dcterms:modified xsi:type="dcterms:W3CDTF">2026-09-10T08:37:11Z</dcterms:modified>
</cp:coreProperties>
</file>